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84"/>
  </bookViews>
  <sheets>
    <sheet name="НМЦК " sheetId="4" r:id="rId1"/>
  </sheets>
  <definedNames>
    <definedName name="_xlnm.Print_Area" localSheetId="0">'НМЦК '!$A$1:$M$19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0" i="4" l="1"/>
  <c r="J8" i="4" l="1"/>
  <c r="C9" i="4"/>
  <c r="M8" i="4" l="1"/>
  <c r="M9" i="4" s="1"/>
  <c r="G9" i="4"/>
  <c r="E9" i="4"/>
  <c r="I8" i="4"/>
</calcChain>
</file>

<file path=xl/sharedStrings.xml><?xml version="1.0" encoding="utf-8"?>
<sst xmlns="http://schemas.openxmlformats.org/spreadsheetml/2006/main" count="21" uniqueCount="18">
  <si>
    <t>№ п/п</t>
  </si>
  <si>
    <t>РАСЧЕТ НАЧАЛЬНОЙ (МАКСИМАЛЬНОЙ) ЦЕНЫ ДОГОВОРА</t>
  </si>
  <si>
    <t>Цена за единицу</t>
  </si>
  <si>
    <t>Коэффициент вариации</t>
  </si>
  <si>
    <t>Средняя цена за единицу</t>
  </si>
  <si>
    <t>Количество</t>
  </si>
  <si>
    <t>Единица измерения</t>
  </si>
  <si>
    <t>Стоимость, руб.</t>
  </si>
  <si>
    <t>ИТОГО:</t>
  </si>
  <si>
    <t>В том числе НДС:</t>
  </si>
  <si>
    <t>Наименьшая цена Договора, предложенная поставщиком (подрядчиком, исполнителем), составила:</t>
  </si>
  <si>
    <t>Осуществление закупки через электронный магазин</t>
  </si>
  <si>
    <t>ИЦИ№3 вх №01-04-391/26-0-0
09.04.2026</t>
  </si>
  <si>
    <t>ИЦИ№2 вх № 01-04-391-2/26-0-0
09.04.2026</t>
  </si>
  <si>
    <t>ИЦИ №1 вх№ 01-04-391-1/26-0-0
09.04.2026</t>
  </si>
  <si>
    <t>Наименование объекта закупки</t>
  </si>
  <si>
    <t>МЕС</t>
  </si>
  <si>
    <t>Оказание услуг по техническому обслуживанию комплексных систем обеспечения безопасности в помещениях СПб ГБУ «Городской центр социальных программ и профилактики асоциальных явлений среди молодежи «КОНТАКТ» по адресу: Санкт-Петербург, пер. Альпийский д. 30.литера А, часть помещения 25-Н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</si>
</sst>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\ _р_._-;\-* #,##0.00\ _р_._-;_-* &quot;-&quot;??\ _р_.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2" fontId="8" fillId="0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right"/>
    </xf>
    <xf numFmtId="0" fontId="7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3" fontId="3" fillId="2" borderId="1" xfId="2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43" fontId="5" fillId="2" borderId="1" xfId="2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10" fontId="5" fillId="2" borderId="1" xfId="2" applyNumberFormat="1" applyFont="1" applyFill="1" applyBorder="1" applyAlignment="1">
      <alignment horizontal="center" vertical="center"/>
    </xf>
    <xf numFmtId="0" fontId="3" fillId="2" borderId="1" xfId="2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3" fontId="3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</cellXfs>
  <cellStyles count="3">
    <cellStyle name="Обычный" xfId="0" builtinId="0"/>
    <cellStyle name="Финансовый" xfId="2" builtinId="3"/>
    <cellStyle name="Финансов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zoomScale="80" zoomScaleNormal="80" zoomScaleSheetLayoutView="98" workbookViewId="0">
      <selection activeCell="N9" sqref="N9"/>
    </sheetView>
  </sheetViews>
  <sheetFormatPr defaultColWidth="8.6640625" defaultRowHeight="14.4" x14ac:dyDescent="0.3"/>
  <cols>
    <col min="1" max="1" width="5.6640625" customWidth="1"/>
    <col min="2" max="2" width="44.6640625" customWidth="1"/>
    <col min="3" max="3" width="19.33203125" customWidth="1"/>
    <col min="4" max="4" width="12.5546875" customWidth="1"/>
    <col min="5" max="5" width="18.88671875" customWidth="1"/>
    <col min="6" max="6" width="12.6640625" customWidth="1"/>
    <col min="7" max="7" width="19" customWidth="1"/>
    <col min="8" max="8" width="10.6640625" customWidth="1"/>
    <col min="9" max="9" width="15.44140625" customWidth="1"/>
    <col min="10" max="10" width="14.33203125" customWidth="1"/>
    <col min="11" max="11" width="12.5546875" customWidth="1"/>
    <col min="12" max="12" width="12.109375" customWidth="1"/>
    <col min="13" max="13" width="13.6640625" customWidth="1"/>
    <col min="14" max="14" width="17" style="1" customWidth="1"/>
    <col min="15" max="15" width="19.6640625" style="1" customWidth="1"/>
    <col min="16" max="16" width="17" customWidth="1"/>
    <col min="17" max="17" width="12.6640625" customWidth="1"/>
  </cols>
  <sheetData>
    <row r="1" spans="1:13" ht="51" customHeight="1" x14ac:dyDescent="0.3">
      <c r="I1" s="9"/>
      <c r="J1" s="9"/>
      <c r="K1" s="9"/>
      <c r="L1" s="9"/>
      <c r="M1" s="9"/>
    </row>
    <row r="2" spans="1:13" ht="34.5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3" ht="18.75" customHeight="1" x14ac:dyDescent="0.3">
      <c r="A3" s="11" t="s">
        <v>11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3" ht="56.25" customHeight="1" thickBot="1" x14ac:dyDescent="0.35">
      <c r="C4" s="14" t="s">
        <v>17</v>
      </c>
      <c r="D4" s="14"/>
      <c r="E4" s="14"/>
      <c r="F4" s="14"/>
      <c r="G4" s="14"/>
      <c r="H4" s="14"/>
      <c r="I4" s="14"/>
      <c r="J4" s="14"/>
      <c r="K4" s="14"/>
    </row>
    <row r="5" spans="1:13" ht="16.2" thickBot="1" x14ac:dyDescent="0.35">
      <c r="A5" s="12" t="s">
        <v>1</v>
      </c>
      <c r="B5" s="12"/>
      <c r="C5" s="12"/>
      <c r="D5" s="12"/>
      <c r="E5" s="12"/>
      <c r="F5" s="12"/>
      <c r="G5" s="12"/>
      <c r="H5" s="13"/>
      <c r="I5" s="13"/>
      <c r="J5" s="13"/>
      <c r="K5" s="13"/>
      <c r="L5" s="13"/>
      <c r="M5" s="13"/>
    </row>
    <row r="6" spans="1:13" x14ac:dyDescent="0.3">
      <c r="B6" s="2"/>
      <c r="M6" s="3"/>
    </row>
    <row r="7" spans="1:13" ht="123" customHeight="1" x14ac:dyDescent="0.3">
      <c r="A7" s="5" t="s">
        <v>0</v>
      </c>
      <c r="B7" s="5" t="s">
        <v>15</v>
      </c>
      <c r="C7" s="6" t="s">
        <v>14</v>
      </c>
      <c r="D7" s="5" t="s">
        <v>2</v>
      </c>
      <c r="E7" s="6" t="s">
        <v>13</v>
      </c>
      <c r="F7" s="5" t="s">
        <v>2</v>
      </c>
      <c r="G7" s="6" t="s">
        <v>12</v>
      </c>
      <c r="H7" s="5" t="s">
        <v>2</v>
      </c>
      <c r="I7" s="5" t="s">
        <v>3</v>
      </c>
      <c r="J7" s="5" t="s">
        <v>4</v>
      </c>
      <c r="K7" s="5" t="s">
        <v>5</v>
      </c>
      <c r="L7" s="5" t="s">
        <v>6</v>
      </c>
      <c r="M7" s="5" t="s">
        <v>7</v>
      </c>
    </row>
    <row r="8" spans="1:13" ht="177" customHeight="1" x14ac:dyDescent="0.3">
      <c r="A8" s="15">
        <v>1</v>
      </c>
      <c r="B8" s="16" t="s">
        <v>17</v>
      </c>
      <c r="C8" s="17">
        <v>28000</v>
      </c>
      <c r="D8" s="18">
        <v>4000</v>
      </c>
      <c r="E8" s="19">
        <v>31500</v>
      </c>
      <c r="F8" s="20">
        <v>4500</v>
      </c>
      <c r="G8" s="19">
        <v>35000</v>
      </c>
      <c r="H8" s="20">
        <v>5000</v>
      </c>
      <c r="I8" s="21">
        <f>STDEV(D8,F8,H8)/AVERAGE(D8,F8,H8)</f>
        <v>0.1111111111111111</v>
      </c>
      <c r="J8" s="19">
        <f>ROUND((D8+F8+H8)/3,2)</f>
        <v>4500</v>
      </c>
      <c r="K8" s="22">
        <v>7</v>
      </c>
      <c r="L8" s="23" t="s">
        <v>16</v>
      </c>
      <c r="M8" s="19">
        <f>J8*K8</f>
        <v>31500</v>
      </c>
    </row>
    <row r="9" spans="1:13" ht="45" customHeight="1" x14ac:dyDescent="0.3">
      <c r="A9" s="24"/>
      <c r="B9" s="24"/>
      <c r="C9" s="25">
        <f>SUM(C8:C8)</f>
        <v>28000</v>
      </c>
      <c r="D9" s="15"/>
      <c r="E9" s="26">
        <f>SUM(E8:E8)</f>
        <v>31500</v>
      </c>
      <c r="F9" s="15"/>
      <c r="G9" s="26">
        <f>SUM(G8:G8)</f>
        <v>35000</v>
      </c>
      <c r="H9" s="15"/>
      <c r="I9" s="15"/>
      <c r="J9" s="27" t="s">
        <v>8</v>
      </c>
      <c r="K9" s="27"/>
      <c r="L9" s="27"/>
      <c r="M9" s="19">
        <f>SUM(M8:M8)</f>
        <v>31500</v>
      </c>
    </row>
    <row r="10" spans="1:13" ht="42.75" customHeight="1" x14ac:dyDescent="0.3">
      <c r="A10" s="27" t="s">
        <v>9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19">
        <f>ROUND((M9/1.22*0.22),2)</f>
        <v>5680.33</v>
      </c>
    </row>
    <row r="11" spans="1:13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17.399999999999999" x14ac:dyDescent="0.3">
      <c r="A12" s="7" t="s">
        <v>10</v>
      </c>
      <c r="B12" s="7"/>
      <c r="C12" s="7"/>
      <c r="D12" s="7"/>
      <c r="E12" s="7"/>
      <c r="F12" s="7"/>
      <c r="G12" s="7"/>
      <c r="H12" s="7"/>
      <c r="I12" s="7"/>
      <c r="J12" s="7"/>
      <c r="K12" s="8">
        <v>28000</v>
      </c>
      <c r="L12" s="8"/>
      <c r="M12" s="8"/>
    </row>
  </sheetData>
  <mergeCells count="11">
    <mergeCell ref="A12:J12"/>
    <mergeCell ref="K12:M12"/>
    <mergeCell ref="A9:B9"/>
    <mergeCell ref="J9:L9"/>
    <mergeCell ref="I1:M1"/>
    <mergeCell ref="A2:L2"/>
    <mergeCell ref="A3:L3"/>
    <mergeCell ref="A10:L10"/>
    <mergeCell ref="A5:G5"/>
    <mergeCell ref="H5:M5"/>
    <mergeCell ref="C4:K4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 </vt:lpstr>
      <vt:lpstr>'НМЦК 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2026-05-08T07:14:25Z</dcterms:modified>
</cp:coreProperties>
</file>