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235"/>
  </bookViews>
  <sheets>
    <sheet name="НМЦК " sheetId="4" r:id="rId1"/>
  </sheets>
  <definedNames>
    <definedName name="_xlnm.Print_Area" localSheetId="0">'НМЦК '!$A$1:$M$21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4" l="1"/>
  <c r="G9" i="4"/>
  <c r="G7" i="4"/>
  <c r="E8" i="4"/>
  <c r="E9" i="4"/>
  <c r="E7" i="4"/>
  <c r="C8" i="4"/>
  <c r="C9" i="4"/>
  <c r="C7" i="4"/>
  <c r="G10" i="4" l="1"/>
  <c r="E10" i="4"/>
  <c r="K13" i="4" s="1"/>
  <c r="C10" i="4"/>
  <c r="J9" i="4"/>
  <c r="M9" i="4" s="1"/>
  <c r="I9" i="4"/>
  <c r="J8" i="4"/>
  <c r="M8" i="4" s="1"/>
  <c r="I8" i="4"/>
  <c r="J7" i="4"/>
  <c r="M7" i="4" s="1"/>
  <c r="I7" i="4"/>
  <c r="M10" i="4" l="1"/>
</calcChain>
</file>

<file path=xl/sharedStrings.xml><?xml version="1.0" encoding="utf-8"?>
<sst xmlns="http://schemas.openxmlformats.org/spreadsheetml/2006/main" count="25" uniqueCount="21">
  <si>
    <t>№ п/п</t>
  </si>
  <si>
    <t>РАСЧЕТ НАЧАЛЬНОЙ (МАКСИМАЛЬНОЙ) ЦЕНЫ ДОГОВОРА</t>
  </si>
  <si>
    <t>Цена за единицу</t>
  </si>
  <si>
    <t>Коэффициент вариации</t>
  </si>
  <si>
    <t>Средняя цена за единицу</t>
  </si>
  <si>
    <t>Количество</t>
  </si>
  <si>
    <t>Единица измерения</t>
  </si>
  <si>
    <t>Стоимость, руб.</t>
  </si>
  <si>
    <t>ИТОГО:</t>
  </si>
  <si>
    <t>В том числе НДС:</t>
  </si>
  <si>
    <t>Наименьшая цена Договора, предложенная поставщиком (подрядчиком, исполнителем), составила:</t>
  </si>
  <si>
    <t>Наименование услуг</t>
  </si>
  <si>
    <r>
      <t xml:space="preserve">Оказание услуг по техническому обслуживанию </t>
    </r>
    <r>
      <rPr>
        <sz val="11"/>
        <color theme="1"/>
        <rFont val="Times New Roman"/>
        <family val="1"/>
        <charset val="204"/>
      </rPr>
      <t>огнетушителей углекислых ОУ-2</t>
    </r>
  </si>
  <si>
    <r>
      <t xml:space="preserve">Оказание услуг по техническому обслуживанию огнетушителей </t>
    </r>
    <r>
      <rPr>
        <sz val="11"/>
        <color theme="1"/>
        <rFont val="Times New Roman"/>
        <family val="1"/>
        <charset val="204"/>
      </rPr>
      <t>ЯРПОЖИНВЕСТ , порошковые ОП-2</t>
    </r>
  </si>
  <si>
    <t>Оказание услуг по техническому обслуживанию автомобильных огнетушителей</t>
  </si>
  <si>
    <t>Оказание услуг по техническому обслуживанию огнетушителей</t>
  </si>
  <si>
    <t>КП 1 01-04-501/26-0-0 от 07.05.2026
13.01.2025</t>
  </si>
  <si>
    <t>КП 2 01-04-501-1/26-0-0 от 07.05.2026</t>
  </si>
  <si>
    <t>КП 3 01-04-501-2/26-0-0 от 07.05.2026</t>
  </si>
  <si>
    <t>шт.</t>
  </si>
  <si>
    <t xml:space="preserve">                                      Осуществление закупки через электронный магазин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</si>
</sst>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\ _р_._-;\-* #,##0.00\ _р_._-;_-* &quot;-&quot;??\ _р_.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" fontId="9" fillId="0" borderId="1" xfId="2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43" fontId="9" fillId="0" borderId="8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5" fillId="0" borderId="0" xfId="0" applyFont="1"/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0" fontId="9" fillId="3" borderId="1" xfId="2" applyNumberFormat="1" applyFont="1" applyFill="1" applyBorder="1" applyAlignment="1">
      <alignment horizontal="center" vertical="center"/>
    </xf>
    <xf numFmtId="43" fontId="9" fillId="3" borderId="1" xfId="2" applyFont="1" applyFill="1" applyBorder="1" applyAlignment="1">
      <alignment horizontal="center" vertical="center"/>
    </xf>
    <xf numFmtId="9" fontId="9" fillId="3" borderId="1" xfId="2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3">
    <cellStyle name="Обычный" xfId="0" builtinId="0"/>
    <cellStyle name="Финансовый" xfId="2" builtinId="3"/>
    <cellStyle name="Финансов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0"/>
  <sheetViews>
    <sheetView tabSelected="1" view="pageBreakPreview" zoomScale="75" zoomScaleNormal="70" zoomScaleSheetLayoutView="75" workbookViewId="0">
      <selection activeCell="I19" sqref="I19"/>
    </sheetView>
  </sheetViews>
  <sheetFormatPr defaultColWidth="8.7109375" defaultRowHeight="15" x14ac:dyDescent="0.25"/>
  <cols>
    <col min="1" max="1" width="5.7109375" customWidth="1"/>
    <col min="2" max="2" width="47" customWidth="1"/>
    <col min="3" max="3" width="22" customWidth="1"/>
    <col min="4" max="4" width="12.5703125" customWidth="1"/>
    <col min="5" max="5" width="20" customWidth="1"/>
    <col min="6" max="6" width="18.140625" customWidth="1"/>
    <col min="7" max="7" width="19" customWidth="1"/>
    <col min="8" max="8" width="17.42578125" customWidth="1"/>
    <col min="9" max="9" width="15.42578125" customWidth="1"/>
    <col min="10" max="10" width="19" bestFit="1" customWidth="1"/>
    <col min="11" max="11" width="16" customWidth="1"/>
    <col min="12" max="12" width="13.5703125" customWidth="1"/>
    <col min="13" max="13" width="20.85546875" customWidth="1"/>
    <col min="14" max="14" width="17" style="1" customWidth="1"/>
    <col min="15" max="15" width="19.85546875" style="1" customWidth="1"/>
    <col min="16" max="16" width="17" customWidth="1"/>
    <col min="17" max="17" width="12.7109375" customWidth="1"/>
  </cols>
  <sheetData>
    <row r="2" spans="1:13" ht="15.75" x14ac:dyDescent="0.25">
      <c r="A2" s="22" t="s">
        <v>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12"/>
    </row>
    <row r="3" spans="1:13" ht="16.5" thickBot="1" x14ac:dyDescent="0.3">
      <c r="A3" s="31" t="s">
        <v>15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ht="15.75" thickBot="1" x14ac:dyDescent="0.3">
      <c r="A4" s="27" t="s">
        <v>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9"/>
    </row>
    <row r="5" spans="1:13" ht="15.75" thickBot="1" x14ac:dyDescent="0.3">
      <c r="B5" s="2"/>
      <c r="M5" s="3"/>
    </row>
    <row r="6" spans="1:13" ht="60.75" customHeight="1" thickBot="1" x14ac:dyDescent="0.3">
      <c r="A6" s="6" t="s">
        <v>0</v>
      </c>
      <c r="B6" s="6" t="s">
        <v>11</v>
      </c>
      <c r="C6" s="16" t="s">
        <v>16</v>
      </c>
      <c r="D6" s="15" t="s">
        <v>2</v>
      </c>
      <c r="E6" s="16" t="s">
        <v>17</v>
      </c>
      <c r="F6" s="15" t="s">
        <v>2</v>
      </c>
      <c r="G6" s="16" t="s">
        <v>18</v>
      </c>
      <c r="H6" s="6" t="s">
        <v>2</v>
      </c>
      <c r="I6" s="6" t="s">
        <v>3</v>
      </c>
      <c r="J6" s="6" t="s">
        <v>4</v>
      </c>
      <c r="K6" s="6" t="s">
        <v>5</v>
      </c>
      <c r="L6" s="6" t="s">
        <v>6</v>
      </c>
      <c r="M6" s="6" t="s">
        <v>7</v>
      </c>
    </row>
    <row r="7" spans="1:13" ht="75" customHeight="1" thickBot="1" x14ac:dyDescent="0.3">
      <c r="A7" s="7">
        <v>1</v>
      </c>
      <c r="B7" s="13" t="s">
        <v>12</v>
      </c>
      <c r="C7" s="4">
        <f>D7*K7</f>
        <v>4810</v>
      </c>
      <c r="D7" s="4">
        <v>370</v>
      </c>
      <c r="E7" s="4">
        <f>F7*K7</f>
        <v>4290</v>
      </c>
      <c r="F7" s="4">
        <v>330</v>
      </c>
      <c r="G7" s="4">
        <f>H7*K7</f>
        <v>4680</v>
      </c>
      <c r="H7" s="4">
        <v>360</v>
      </c>
      <c r="I7" s="17">
        <f t="shared" ref="I7:I9" si="0">STDEV(D7,F7,H7)/AVERAGE(D7,F7,H7)</f>
        <v>5.891507545658866E-2</v>
      </c>
      <c r="J7" s="18">
        <f t="shared" ref="J7:J9" si="1">ROUND((D7+F7+H7)/3,2)</f>
        <v>353.33</v>
      </c>
      <c r="K7" s="8">
        <v>13</v>
      </c>
      <c r="L7" s="32" t="s">
        <v>19</v>
      </c>
      <c r="M7" s="18">
        <f t="shared" ref="M7:M9" si="2">J7*K7</f>
        <v>4593.29</v>
      </c>
    </row>
    <row r="8" spans="1:13" ht="60.75" customHeight="1" thickBot="1" x14ac:dyDescent="0.3">
      <c r="A8" s="7">
        <v>2</v>
      </c>
      <c r="B8" s="14" t="s">
        <v>13</v>
      </c>
      <c r="C8" s="4">
        <f t="shared" ref="C8:C9" si="3">D8*K8</f>
        <v>8060</v>
      </c>
      <c r="D8" s="5">
        <v>310</v>
      </c>
      <c r="E8" s="4">
        <f t="shared" ref="E8:E9" si="4">F8*K8</f>
        <v>7020</v>
      </c>
      <c r="F8" s="5">
        <v>270</v>
      </c>
      <c r="G8" s="4">
        <f t="shared" ref="G8:G9" si="5">H8*K8</f>
        <v>7800</v>
      </c>
      <c r="H8" s="5">
        <v>300</v>
      </c>
      <c r="I8" s="17">
        <f t="shared" si="0"/>
        <v>7.0965886345436338E-2</v>
      </c>
      <c r="J8" s="18">
        <f t="shared" si="1"/>
        <v>293.33</v>
      </c>
      <c r="K8" s="8">
        <v>26</v>
      </c>
      <c r="L8" s="32" t="s">
        <v>19</v>
      </c>
      <c r="M8" s="18">
        <f t="shared" si="2"/>
        <v>7626.58</v>
      </c>
    </row>
    <row r="9" spans="1:13" ht="64.5" customHeight="1" thickBot="1" x14ac:dyDescent="0.3">
      <c r="A9" s="7">
        <v>3</v>
      </c>
      <c r="B9" s="14" t="s">
        <v>14</v>
      </c>
      <c r="C9" s="4">
        <f t="shared" si="3"/>
        <v>4030</v>
      </c>
      <c r="D9" s="5">
        <v>310</v>
      </c>
      <c r="E9" s="4">
        <f t="shared" si="4"/>
        <v>3510</v>
      </c>
      <c r="F9" s="5">
        <v>270</v>
      </c>
      <c r="G9" s="4">
        <f t="shared" si="5"/>
        <v>3900</v>
      </c>
      <c r="H9" s="5">
        <v>300</v>
      </c>
      <c r="I9" s="17">
        <f t="shared" si="0"/>
        <v>7.0965886345436338E-2</v>
      </c>
      <c r="J9" s="18">
        <f t="shared" si="1"/>
        <v>293.33</v>
      </c>
      <c r="K9" s="8">
        <v>13</v>
      </c>
      <c r="L9" s="21" t="s">
        <v>19</v>
      </c>
      <c r="M9" s="18">
        <f t="shared" si="2"/>
        <v>3813.29</v>
      </c>
    </row>
    <row r="10" spans="1:13" x14ac:dyDescent="0.25">
      <c r="A10" s="30"/>
      <c r="B10" s="30"/>
      <c r="C10" s="10">
        <f>SUM(C7:C9)</f>
        <v>16900</v>
      </c>
      <c r="D10" s="9"/>
      <c r="E10" s="10">
        <f>SUM(E7:E9)</f>
        <v>14820</v>
      </c>
      <c r="F10" s="9"/>
      <c r="G10" s="10">
        <f>SUM(G7:G9)</f>
        <v>16380</v>
      </c>
      <c r="H10" s="9"/>
      <c r="I10" s="7"/>
      <c r="J10" s="24" t="s">
        <v>8</v>
      </c>
      <c r="K10" s="24"/>
      <c r="L10" s="24"/>
      <c r="M10" s="18">
        <f>SUM(M7:M9)</f>
        <v>16033.16</v>
      </c>
    </row>
    <row r="11" spans="1:13" x14ac:dyDescent="0.25">
      <c r="A11" s="24" t="s">
        <v>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19">
        <v>0.22</v>
      </c>
    </row>
    <row r="12" spans="1:13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20"/>
    </row>
    <row r="13" spans="1:13" x14ac:dyDescent="0.25">
      <c r="A13" s="25" t="s">
        <v>10</v>
      </c>
      <c r="B13" s="25"/>
      <c r="C13" s="25"/>
      <c r="D13" s="25"/>
      <c r="E13" s="25"/>
      <c r="F13" s="25"/>
      <c r="G13" s="25"/>
      <c r="H13" s="25"/>
      <c r="I13" s="25"/>
      <c r="J13" s="25"/>
      <c r="K13" s="26">
        <f>E10</f>
        <v>14820</v>
      </c>
      <c r="L13" s="26"/>
      <c r="M13" s="26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</sheetData>
  <mergeCells count="8">
    <mergeCell ref="A2:L2"/>
    <mergeCell ref="A11:L11"/>
    <mergeCell ref="A13:J13"/>
    <mergeCell ref="K13:M13"/>
    <mergeCell ref="A4:M4"/>
    <mergeCell ref="A10:B10"/>
    <mergeCell ref="J10:L10"/>
    <mergeCell ref="A3:M3"/>
  </mergeCells>
  <pageMargins left="0.70866141732283472" right="0.70866141732283472" top="0.74803149606299213" bottom="0.74803149606299213" header="0.31496062992125984" footer="0.31496062992125984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</vt:lpstr>
      <vt:lpstr>'НМЦК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2026-05-14T08:22:04Z</dcterms:modified>
</cp:coreProperties>
</file>