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igorevnaAU\Desktop\Обслуживание\орг тех\05.26-07.26\"/>
    </mc:Choice>
  </mc:AlternateContent>
  <xr:revisionPtr revIDLastSave="0" documentId="13_ncr:1_{1FD43710-2D56-4505-8563-5606D324F15F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НМЦК" sheetId="8" r:id="rId1"/>
    <sheet name="Лист1" sheetId="9" r:id="rId2"/>
  </sheets>
  <calcPr calcId="191029"/>
</workbook>
</file>

<file path=xl/calcChain.xml><?xml version="1.0" encoding="utf-8"?>
<calcChain xmlns="http://schemas.openxmlformats.org/spreadsheetml/2006/main">
  <c r="L12" i="8" l="1"/>
  <c r="K12" i="8"/>
  <c r="N12" i="8" s="1"/>
  <c r="H12" i="8"/>
  <c r="L11" i="8"/>
  <c r="K11" i="8"/>
  <c r="N11" i="8" s="1"/>
  <c r="H11" i="8"/>
  <c r="M11" i="8" l="1"/>
  <c r="N13" i="8"/>
  <c r="M12" i="8"/>
</calcChain>
</file>

<file path=xl/sharedStrings.xml><?xml version="1.0" encoding="utf-8"?>
<sst xmlns="http://schemas.openxmlformats.org/spreadsheetml/2006/main" count="29" uniqueCount="29">
  <si>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</si>
  <si>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</si>
  <si>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</si>
  <si>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</si>
  <si>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</si>
  <si>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</si>
  <si>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</si>
  <si>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</si>
  <si>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</si>
  <si>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</si>
  <si>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</si>
  <si>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</si>
  <si>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</si>
  <si>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</si>
  <si>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</si>
  <si>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8=3+4+5+6+7</t>
  </si>
  <si>
    <t>10 = кол-во ответов ИЦИ</t>
  </si>
  <si>
    <t>11=          /10</t>
  </si>
  <si>
    <t>13=9*11*15</t>
  </si>
  <si>
    <t xml:space="preserve">Начальная (максимальная) цена контракта </t>
  </si>
  <si>
    <t xml:space="preserve">Комплексное системное сопровождение и техническое обслуживание серверов ЛВС
</t>
  </si>
  <si>
    <t>мес</t>
  </si>
  <si>
    <t xml:space="preserve">Комплексное системное сопровождение 
и техническое обслуживание АРМ
</t>
  </si>
  <si>
    <t>Григорьева А.Ю.</t>
  </si>
  <si>
    <t xml:space="preserve">Приложение №1.1 к техническому заданию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</si>
  <si>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</si>
  <si>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
На оказание услуг по комплексному системному сопровождению и техническому обслуживанию компьютерного, сетевого оборудования и оргтехники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</si>
  <si>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1"/>
        <color theme="1"/>
        <rFont val="Times New Roman"/>
        <family val="1"/>
        <charset val="204"/>
      </rPr>
      <t>555 000,00</t>
    </r>
    <r>
      <rPr>
        <sz val="11"/>
        <color theme="1"/>
        <rFont val="Times New Roman"/>
        <family val="2"/>
        <charset val="204"/>
      </rPr>
      <t xml:space="preserve"> рублей 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</si>
  <si>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Заказчиком были направлены запросы № 70 от 03.04.2026г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64 от 07.04.2026; ИЦИ №2 - КП 2 вх № 65 от 07.04.2026; ИЦИ №3- КП 3 вх № 66 от 07.04.2026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</si>
</sst>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imes New Roman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" fontId="1" fillId="3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4" fontId="1" fillId="3" borderId="6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2" fillId="3" borderId="0" xfId="0" applyNumberFormat="1" applyFont="1" applyFill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1" fillId="3" borderId="3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0</xdr:row>
      <xdr:rowOff>0</xdr:rowOff>
    </xdr:from>
    <xdr:to>
      <xdr:col>7</xdr:col>
      <xdr:colOff>579120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128260" y="701040"/>
          <a:ext cx="4648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30480</xdr:colOff>
      <xdr:row>0</xdr:row>
      <xdr:rowOff>0</xdr:rowOff>
    </xdr:from>
    <xdr:to>
      <xdr:col>12</xdr:col>
      <xdr:colOff>0</xdr:colOff>
      <xdr:row>0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0" y="861060"/>
          <a:ext cx="5791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68580</xdr:colOff>
      <xdr:row>0</xdr:row>
      <xdr:rowOff>0</xdr:rowOff>
    </xdr:from>
    <xdr:to>
      <xdr:col>13</xdr:col>
      <xdr:colOff>0</xdr:colOff>
      <xdr:row>0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267700" y="1120140"/>
          <a:ext cx="541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502920</xdr:colOff>
      <xdr:row>0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71360" y="1981200"/>
          <a:ext cx="2743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45720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029700" y="2362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57151</xdr:colOff>
      <xdr:row>8</xdr:row>
      <xdr:rowOff>1076325</xdr:rowOff>
    </xdr:from>
    <xdr:to>
      <xdr:col>12</xdr:col>
      <xdr:colOff>514351</xdr:colOff>
      <xdr:row>8</xdr:row>
      <xdr:rowOff>1714500</xdr:rowOff>
    </xdr:to>
    <xdr:pic>
      <xdr:nvPicPr>
        <xdr:cNvPr id="38" name="Picture 1" descr="C:\Temp\KClipboardExport\7d4qbwfz.gif">
          <a:extLst>
            <a:ext uri="{FF2B5EF4-FFF2-40B4-BE49-F238E27FC236}">
              <a16:creationId xmlns:a16="http://schemas.microsoft.com/office/drawing/2014/main" id="{8A250495-87F0-498D-98A7-6FC7477EB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67726" y="4752975"/>
          <a:ext cx="4572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66676</xdr:colOff>
      <xdr:row>8</xdr:row>
      <xdr:rowOff>1076325</xdr:rowOff>
    </xdr:from>
    <xdr:to>
      <xdr:col>11</xdr:col>
      <xdr:colOff>543312</xdr:colOff>
      <xdr:row>8</xdr:row>
      <xdr:rowOff>1514475</xdr:rowOff>
    </xdr:to>
    <xdr:pic>
      <xdr:nvPicPr>
        <xdr:cNvPr id="39" name="Picture 19" descr="C:\Temp\KClipboardExport\8c4wnzhy.gif">
          <a:extLst>
            <a:ext uri="{FF2B5EF4-FFF2-40B4-BE49-F238E27FC236}">
              <a16:creationId xmlns:a16="http://schemas.microsoft.com/office/drawing/2014/main" id="{E6CB2EF3-DB61-407A-86DA-C39E15727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1" y="4752975"/>
          <a:ext cx="476636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85726</xdr:colOff>
      <xdr:row>8</xdr:row>
      <xdr:rowOff>1428750</xdr:rowOff>
    </xdr:from>
    <xdr:to>
      <xdr:col>9</xdr:col>
      <xdr:colOff>503771</xdr:colOff>
      <xdr:row>8</xdr:row>
      <xdr:rowOff>1762125</xdr:rowOff>
    </xdr:to>
    <xdr:pic>
      <xdr:nvPicPr>
        <xdr:cNvPr id="40" name="Picture 21" descr="C:\Temp\KClipboardExport\sssqsznq.gif">
          <a:extLst>
            <a:ext uri="{FF2B5EF4-FFF2-40B4-BE49-F238E27FC236}">
              <a16:creationId xmlns:a16="http://schemas.microsoft.com/office/drawing/2014/main" id="{3BB30282-8508-41FD-A093-7B40EB9E3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1" y="5105400"/>
          <a:ext cx="41804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9</xdr:row>
      <xdr:rowOff>311728</xdr:rowOff>
    </xdr:from>
    <xdr:to>
      <xdr:col>8</xdr:col>
      <xdr:colOff>595746</xdr:colOff>
      <xdr:row>9</xdr:row>
      <xdr:rowOff>619126</xdr:rowOff>
    </xdr:to>
    <xdr:pic>
      <xdr:nvPicPr>
        <xdr:cNvPr id="41" name="Рисунок 1" descr="C:\Temp\KClipboardExport\l41eo45a.gif">
          <a:extLst>
            <a:ext uri="{FF2B5EF4-FFF2-40B4-BE49-F238E27FC236}">
              <a16:creationId xmlns:a16="http://schemas.microsoft.com/office/drawing/2014/main" id="{4B80B22E-2AF6-4B9A-9CCD-1D9FE7296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57925" y="9893878"/>
          <a:ext cx="309996" cy="3073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8</xdr:row>
      <xdr:rowOff>485775</xdr:rowOff>
    </xdr:from>
    <xdr:to>
      <xdr:col>5</xdr:col>
      <xdr:colOff>495300</xdr:colOff>
      <xdr:row>8</xdr:row>
      <xdr:rowOff>1057275</xdr:rowOff>
    </xdr:to>
    <xdr:pic>
      <xdr:nvPicPr>
        <xdr:cNvPr id="43" name="Рисунок 1" descr="C:\Temp\KClipboardExport\l41eo45a.gif">
          <a:extLst>
            <a:ext uri="{FF2B5EF4-FFF2-40B4-BE49-F238E27FC236}">
              <a16:creationId xmlns:a16="http://schemas.microsoft.com/office/drawing/2014/main" id="{71D2036E-8283-4C23-9E1B-8BC7FCDB4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67200" y="8772525"/>
          <a:ext cx="37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114300</xdr:colOff>
      <xdr:row>8</xdr:row>
      <xdr:rowOff>350520</xdr:rowOff>
    </xdr:from>
    <xdr:ext cx="464820" cy="0"/>
    <xdr:pic>
      <xdr:nvPicPr>
        <xdr:cNvPr id="51" name="Рисунок 50" descr="C:\Temp\KClipboardExport\l41eo45a.gif">
          <a:extLst>
            <a:ext uri="{FF2B5EF4-FFF2-40B4-BE49-F238E27FC236}">
              <a16:creationId xmlns:a16="http://schemas.microsoft.com/office/drawing/2014/main" id="{54C1832F-7375-496D-B6C5-DF7B00072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476875" y="712470"/>
          <a:ext cx="4648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13</xdr:col>
      <xdr:colOff>68580</xdr:colOff>
      <xdr:row>8</xdr:row>
      <xdr:rowOff>137159</xdr:rowOff>
    </xdr:from>
    <xdr:ext cx="649210" cy="472441"/>
    <xdr:pic>
      <xdr:nvPicPr>
        <xdr:cNvPr id="52" name="Picture 1" descr="C:\Temp\KClipboardExport\7d4qbwfz.gif">
          <a:extLst>
            <a:ext uri="{FF2B5EF4-FFF2-40B4-BE49-F238E27FC236}">
              <a16:creationId xmlns:a16="http://schemas.microsoft.com/office/drawing/2014/main" id="{66B6B84F-C532-4137-A2C9-88C1B7A44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9088755" y="3813809"/>
          <a:ext cx="649210" cy="472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30480</xdr:colOff>
      <xdr:row>8</xdr:row>
      <xdr:rowOff>510540</xdr:rowOff>
    </xdr:from>
    <xdr:ext cx="579120" cy="0"/>
    <xdr:pic>
      <xdr:nvPicPr>
        <xdr:cNvPr id="53" name="Picture 21" descr="C:\Temp\KClipboardExport\sssqsznq.gif">
          <a:extLst>
            <a:ext uri="{FF2B5EF4-FFF2-40B4-BE49-F238E27FC236}">
              <a16:creationId xmlns:a16="http://schemas.microsoft.com/office/drawing/2014/main" id="{11A3D4C7-A7A3-436E-90BC-6F60025D2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831455" y="872490"/>
          <a:ext cx="5791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68580</xdr:colOff>
      <xdr:row>8</xdr:row>
      <xdr:rowOff>769620</xdr:rowOff>
    </xdr:from>
    <xdr:ext cx="541020" cy="0"/>
    <xdr:pic>
      <xdr:nvPicPr>
        <xdr:cNvPr id="54" name="Picture 19" descr="C:\Temp\KClipboardExport\8c4wnzhy.gif">
          <a:extLst>
            <a:ext uri="{FF2B5EF4-FFF2-40B4-BE49-F238E27FC236}">
              <a16:creationId xmlns:a16="http://schemas.microsoft.com/office/drawing/2014/main" id="{C379F99D-EE1C-4AEA-BFCE-D8680191F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479155" y="1131570"/>
          <a:ext cx="541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228600</xdr:colOff>
      <xdr:row>9</xdr:row>
      <xdr:rowOff>228600</xdr:rowOff>
    </xdr:from>
    <xdr:ext cx="274320" cy="0"/>
    <xdr:pic>
      <xdr:nvPicPr>
        <xdr:cNvPr id="55" name="Рисунок 1" descr="C:\Temp\KClipboardExport\l41eo45a.gif">
          <a:extLst>
            <a:ext uri="{FF2B5EF4-FFF2-40B4-BE49-F238E27FC236}">
              <a16:creationId xmlns:a16="http://schemas.microsoft.com/office/drawing/2014/main" id="{A36131D0-5DAE-4976-978C-9A4671360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419975" y="2400300"/>
          <a:ext cx="2743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99060</xdr:colOff>
      <xdr:row>12</xdr:row>
      <xdr:rowOff>7620</xdr:rowOff>
    </xdr:from>
    <xdr:ext cx="510540" cy="182880"/>
    <xdr:pic>
      <xdr:nvPicPr>
        <xdr:cNvPr id="57" name="Picture 1" descr="C:\Temp\KClipboardExport\7d4qbwfz.gif">
          <a:extLst>
            <a:ext uri="{FF2B5EF4-FFF2-40B4-BE49-F238E27FC236}">
              <a16:creationId xmlns:a16="http://schemas.microsoft.com/office/drawing/2014/main" id="{D2E22F61-FD9F-4E98-9958-1D98C6D21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8509635" y="4370070"/>
          <a:ext cx="510540" cy="182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W21"/>
  <sheetViews>
    <sheetView tabSelected="1" zoomScaleNormal="100" workbookViewId="0">
      <selection activeCell="U7" sqref="U7"/>
    </sheetView>
  </sheetViews>
  <sheetFormatPr defaultRowHeight="15" x14ac:dyDescent="0.25"/>
  <cols>
    <col min="1" max="1" width="4.140625" customWidth="1"/>
    <col min="2" max="2" width="30.5703125" customWidth="1"/>
    <col min="14" max="14" width="13.5703125" customWidth="1"/>
    <col min="15" max="15" width="5.7109375" customWidth="1"/>
  </cols>
  <sheetData>
    <row r="3" spans="1:23" x14ac:dyDescent="0.25">
      <c r="A3" s="30" t="s">
        <v>24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23" ht="77.25" customHeight="1" x14ac:dyDescent="0.25">
      <c r="A4" s="32" t="s">
        <v>26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R4" s="17"/>
      <c r="S4" s="18"/>
      <c r="U4" s="19"/>
      <c r="W4" s="18"/>
    </row>
    <row r="5" spans="1:23" ht="52.9" customHeight="1" x14ac:dyDescent="0.25">
      <c r="A5" s="34" t="s">
        <v>25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R5" s="17"/>
      <c r="S5" s="18"/>
      <c r="U5" s="19"/>
      <c r="W5" s="18"/>
    </row>
    <row r="6" spans="1:23" ht="71.25" customHeight="1" x14ac:dyDescent="0.25">
      <c r="A6" s="35" t="s">
        <v>28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8" spans="1:23" ht="28.5" x14ac:dyDescent="0.25">
      <c r="A8" s="37" t="s">
        <v>0</v>
      </c>
      <c r="B8" s="26" t="s">
        <v>1</v>
      </c>
      <c r="C8" s="39" t="s">
        <v>2</v>
      </c>
      <c r="D8" s="40"/>
      <c r="E8" s="40"/>
      <c r="F8" s="40"/>
      <c r="G8" s="40"/>
      <c r="H8" s="41"/>
      <c r="I8" s="26" t="s">
        <v>3</v>
      </c>
      <c r="J8" s="26" t="s">
        <v>4</v>
      </c>
      <c r="K8" s="42" t="s">
        <v>5</v>
      </c>
      <c r="L8" s="42"/>
      <c r="M8" s="42"/>
      <c r="N8" s="1" t="s">
        <v>6</v>
      </c>
      <c r="O8" s="6" t="s">
        <v>21</v>
      </c>
    </row>
    <row r="9" spans="1:23" ht="142.5" x14ac:dyDescent="0.25">
      <c r="A9" s="38"/>
      <c r="B9" s="27"/>
      <c r="C9" s="21" t="s">
        <v>7</v>
      </c>
      <c r="D9" s="21" t="s">
        <v>8</v>
      </c>
      <c r="E9" s="21" t="s">
        <v>9</v>
      </c>
      <c r="F9" s="21" t="s">
        <v>10</v>
      </c>
      <c r="G9" s="21" t="s">
        <v>11</v>
      </c>
      <c r="H9" s="2"/>
      <c r="I9" s="28"/>
      <c r="J9" s="28"/>
      <c r="K9" s="3" t="s">
        <v>12</v>
      </c>
      <c r="L9" s="4" t="s">
        <v>13</v>
      </c>
      <c r="M9" s="4" t="s">
        <v>14</v>
      </c>
      <c r="N9" s="5"/>
      <c r="O9" s="6">
        <v>15</v>
      </c>
    </row>
    <row r="10" spans="1:23" ht="60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 t="s">
        <v>15</v>
      </c>
      <c r="I10" s="7">
        <v>9</v>
      </c>
      <c r="J10" s="7" t="s">
        <v>16</v>
      </c>
      <c r="K10" s="6" t="s">
        <v>17</v>
      </c>
      <c r="L10" s="6">
        <v>12</v>
      </c>
      <c r="M10" s="6">
        <v>13</v>
      </c>
      <c r="N10" s="7" t="s">
        <v>18</v>
      </c>
      <c r="O10" s="8">
        <v>15</v>
      </c>
    </row>
    <row r="11" spans="1:23" ht="90" x14ac:dyDescent="0.25">
      <c r="A11" s="8">
        <v>1</v>
      </c>
      <c r="B11" s="9" t="s">
        <v>22</v>
      </c>
      <c r="C11" s="10">
        <v>600</v>
      </c>
      <c r="D11" s="10">
        <v>605</v>
      </c>
      <c r="E11" s="11">
        <v>610</v>
      </c>
      <c r="F11" s="10"/>
      <c r="G11" s="10"/>
      <c r="H11" s="10">
        <f>SUM(C11:G11)</f>
        <v>1815</v>
      </c>
      <c r="I11" s="16">
        <v>300</v>
      </c>
      <c r="J11" s="12">
        <v>3</v>
      </c>
      <c r="K11" s="22">
        <f>ROUND(AVERAGE(C11:G11),2)</f>
        <v>605</v>
      </c>
      <c r="L11" s="22">
        <f>STDEV(C11:G11)</f>
        <v>5</v>
      </c>
      <c r="M11" s="13">
        <f>L11/K11</f>
        <v>8.2644628099173556E-3</v>
      </c>
      <c r="N11" s="10">
        <f>I11*K11*O11</f>
        <v>544500</v>
      </c>
      <c r="O11" s="8">
        <v>3</v>
      </c>
    </row>
    <row r="12" spans="1:23" ht="65.25" customHeight="1" x14ac:dyDescent="0.25">
      <c r="A12" s="8">
        <v>2</v>
      </c>
      <c r="B12" s="9" t="s">
        <v>20</v>
      </c>
      <c r="C12" s="10">
        <v>2500</v>
      </c>
      <c r="D12" s="10">
        <v>2550</v>
      </c>
      <c r="E12" s="11">
        <v>2600</v>
      </c>
      <c r="F12" s="10"/>
      <c r="G12" s="10"/>
      <c r="H12" s="10">
        <f t="shared" ref="H12" si="0">SUM(C12:G12)</f>
        <v>7650</v>
      </c>
      <c r="I12" s="16">
        <v>2</v>
      </c>
      <c r="J12" s="12">
        <v>3</v>
      </c>
      <c r="K12" s="22">
        <f t="shared" ref="K12" si="1">ROUND(AVERAGE(C12:G12),2)</f>
        <v>2550</v>
      </c>
      <c r="L12" s="22">
        <f t="shared" ref="L12" si="2">STDEV(C12:G12)</f>
        <v>50</v>
      </c>
      <c r="M12" s="13">
        <f t="shared" ref="M12" si="3">L12/K12</f>
        <v>1.9607843137254902E-2</v>
      </c>
      <c r="N12" s="10">
        <f>I12*K12*O12</f>
        <v>15300</v>
      </c>
      <c r="O12" s="8">
        <v>3</v>
      </c>
    </row>
    <row r="13" spans="1:23" ht="24.75" customHeight="1" x14ac:dyDescent="0.25">
      <c r="A13" s="24" t="s">
        <v>19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15">
        <f>SUM(N11:N12)</f>
        <v>559800</v>
      </c>
      <c r="O13" s="8"/>
    </row>
    <row r="14" spans="1:23" x14ac:dyDescent="0.25">
      <c r="B14" s="20"/>
    </row>
    <row r="15" spans="1:23" ht="21" customHeight="1" x14ac:dyDescent="0.25">
      <c r="B15" s="23" t="s">
        <v>23</v>
      </c>
    </row>
    <row r="18" spans="2:15" ht="59.25" customHeight="1" x14ac:dyDescent="0.25">
      <c r="B18" s="29" t="s">
        <v>27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20" spans="2:15" ht="15" customHeight="1" x14ac:dyDescent="0.25"/>
    <row r="21" spans="2:15" ht="15" customHeight="1" x14ac:dyDescent="0.25"/>
  </sheetData>
  <protectedRanges>
    <protectedRange sqref="E11:E12 U4:U5" name="Диапазон1_1_3"/>
  </protectedRanges>
  <mergeCells count="12">
    <mergeCell ref="A13:L13"/>
    <mergeCell ref="B8:B9"/>
    <mergeCell ref="I8:I9"/>
    <mergeCell ref="B18:O18"/>
    <mergeCell ref="A3:L3"/>
    <mergeCell ref="A4:L4"/>
    <mergeCell ref="A5:L5"/>
    <mergeCell ref="A6:L6"/>
    <mergeCell ref="A8:A9"/>
    <mergeCell ref="C8:H8"/>
    <mergeCell ref="J8:J9"/>
    <mergeCell ref="K8:M8"/>
  </mergeCells>
  <pageMargins left="0.7" right="0.7" top="0.75" bottom="0.75" header="0.3" footer="0.3"/>
  <pageSetup paperSize="9" scale="65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Алина Юрьевна Григорьева</cp:lastModifiedBy>
  <cp:lastPrinted>2026-04-08T07:15:04Z</cp:lastPrinted>
  <dcterms:created xsi:type="dcterms:W3CDTF">2018-01-19T12:05:57Z</dcterms:created>
  <dcterms:modified xsi:type="dcterms:W3CDTF">2026-04-08T07:15:06Z</dcterms:modified>
</cp:coreProperties>
</file>