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/>
  <workbookPr/>
  <mc:AlternateContent xmlns:mc="http://schemas.openxmlformats.org/markup-compatibility/2006">
    <mc:Choice Requires="x15">
      <x15ac:absPath xmlns:x15ac="http://schemas.microsoft.com/office/spreadsheetml/2010/11/ac" url="C:\Users\User\Desktop\Кудесница\2026\контейнер\"/>
    </mc:Choice>
  </mc:AlternateContent>
  <xr:revisionPtr revIDLastSave="0" documentId="13_ncr:1_{C1CC408C-A75F-4962-A910-3ECDC5893B8D}" xr6:coauthVersionLast="40" xr6:coauthVersionMax="47" xr10:uidLastSave="{00000000-0000-0000-0000-000000000000}"/>
  <bookViews>
    <workbookView xWindow="-120" yWindow="-120" windowWidth="29040" windowHeight="15840" activeTab="7" xr2:uid="{00000000-000D-0000-FFFF-FFFF00000000}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definedNames>
    <definedName name="_xlnm.Print_Area" localSheetId="7">'Лист 1'!$B$1:$J$9</definedName>
  </definedNames>
  <calcPr calcId="191029"/>
</workbook>
</file>

<file path=xl/calcChain.xml><?xml version="1.0" encoding="utf-8"?>
<calcChain xmlns="http://schemas.openxmlformats.org/spreadsheetml/2006/main">
  <c r="J9" i="8" l="1"/>
  <c r="J8" i="8"/>
  <c r="J16" i="6" l="1"/>
  <c r="K16" i="6" s="1"/>
  <c r="I16" i="6"/>
  <c r="F16" i="6"/>
  <c r="L16" i="6" s="1"/>
  <c r="J15" i="6"/>
  <c r="I15" i="6"/>
  <c r="F15" i="6"/>
  <c r="L15" i="6" s="1"/>
  <c r="J14" i="6"/>
  <c r="I14" i="6"/>
  <c r="F14" i="6"/>
  <c r="L14" i="6" s="1"/>
  <c r="J13" i="6"/>
  <c r="I13" i="6"/>
  <c r="F13" i="6"/>
  <c r="L13" i="6" s="1"/>
  <c r="K12" i="6"/>
  <c r="J12" i="6"/>
  <c r="I12" i="6"/>
  <c r="F12" i="6"/>
  <c r="L12" i="6" s="1"/>
  <c r="J11" i="6"/>
  <c r="I11" i="6"/>
  <c r="F11" i="6"/>
  <c r="L11" i="6" s="1"/>
  <c r="J10" i="6"/>
  <c r="I10" i="6"/>
  <c r="F10" i="6"/>
  <c r="L10" i="6" s="1"/>
  <c r="L18" i="6" s="1"/>
  <c r="J16" i="4"/>
  <c r="I16" i="4"/>
  <c r="F16" i="4"/>
  <c r="L16" i="4" s="1"/>
  <c r="N16" i="4" s="1"/>
  <c r="J15" i="4"/>
  <c r="K15" i="4" s="1"/>
  <c r="I15" i="4"/>
  <c r="F15" i="4"/>
  <c r="L15" i="4" s="1"/>
  <c r="N15" i="4" s="1"/>
  <c r="J14" i="4"/>
  <c r="I14" i="4"/>
  <c r="K14" i="4" s="1"/>
  <c r="F14" i="4"/>
  <c r="L14" i="4" s="1"/>
  <c r="N14" i="4" s="1"/>
  <c r="K13" i="4"/>
  <c r="J13" i="4"/>
  <c r="I13" i="4"/>
  <c r="F13" i="4"/>
  <c r="L13" i="4" s="1"/>
  <c r="N13" i="4" s="1"/>
  <c r="J12" i="4"/>
  <c r="I12" i="4"/>
  <c r="F12" i="4"/>
  <c r="L12" i="4" s="1"/>
  <c r="N12" i="4" s="1"/>
  <c r="J11" i="4"/>
  <c r="K11" i="4" s="1"/>
  <c r="I11" i="4"/>
  <c r="F11" i="4"/>
  <c r="L11" i="4" s="1"/>
  <c r="N11" i="4" s="1"/>
  <c r="J10" i="4"/>
  <c r="I10" i="4"/>
  <c r="F10" i="4"/>
  <c r="L10" i="4" s="1"/>
  <c r="J14" i="2"/>
  <c r="K14" i="2" s="1"/>
  <c r="I14" i="2"/>
  <c r="F14" i="2"/>
  <c r="L14" i="2" s="1"/>
  <c r="J13" i="2"/>
  <c r="I13" i="2"/>
  <c r="F13" i="2"/>
  <c r="L13" i="2" s="1"/>
  <c r="J12" i="2"/>
  <c r="I12" i="2"/>
  <c r="K12" i="2" s="1"/>
  <c r="F12" i="2"/>
  <c r="L12" i="2" s="1"/>
  <c r="J11" i="2"/>
  <c r="K11" i="2" s="1"/>
  <c r="I11" i="2"/>
  <c r="F11" i="2"/>
  <c r="L11" i="2" s="1"/>
  <c r="J10" i="2"/>
  <c r="K10" i="2" s="1"/>
  <c r="I10" i="2"/>
  <c r="F10" i="2"/>
  <c r="L10" i="2" s="1"/>
  <c r="J9" i="2"/>
  <c r="I9" i="2"/>
  <c r="F9" i="2"/>
  <c r="L9" i="2" s="1"/>
  <c r="J8" i="2"/>
  <c r="I8" i="2"/>
  <c r="K8" i="2" s="1"/>
  <c r="F8" i="2"/>
  <c r="L8" i="2" s="1"/>
  <c r="L16" i="2" s="1"/>
  <c r="K9" i="2" l="1"/>
  <c r="K10" i="4"/>
  <c r="K10" i="6"/>
  <c r="K15" i="6"/>
  <c r="K13" i="2"/>
  <c r="K16" i="4"/>
  <c r="K14" i="6"/>
  <c r="K12" i="4"/>
  <c r="K11" i="6"/>
  <c r="K13" i="6"/>
  <c r="L18" i="4"/>
  <c r="N10" i="4"/>
  <c r="N18" i="4" s="1"/>
</calcChain>
</file>

<file path=xl/sharedStrings.xml><?xml version="1.0" encoding="utf-8"?>
<sst xmlns="http://schemas.openxmlformats.org/spreadsheetml/2006/main" count="138" uniqueCount="68">
  <si>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</si>
  <si>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</si>
  <si>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</si>
  <si>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</si>
  <si>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rgb="FF000000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rgb="FF000000"/>
        <rFont val="Times New Roman"/>
        <family val="1"/>
        <charset val="204"/>
      </rPr>
      <t>(</t>
    </r>
    <r>
      <rPr>
        <b/>
        <i/>
        <sz val="12"/>
        <color rgb="FFFF0000"/>
        <rFont val="Times New Roman"/>
        <family val="1"/>
        <charset val="204"/>
      </rPr>
      <t>п.3.7.2</t>
    </r>
    <r>
      <rPr>
        <i/>
        <sz val="12"/>
        <color rgb="FF000000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</si>
  <si>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  <family val="1"/>
        <charset val="204"/>
      </rPr>
      <t>Приложении №1</t>
    </r>
    <r>
      <rPr>
        <sz val="12"/>
        <color rgb="FF000000"/>
        <rFont val="Times New Roman"/>
        <family val="1"/>
        <charset val="204"/>
      </rPr>
      <t>)</t>
    </r>
  </si>
  <si>
    <r>
      <t xml:space="preserve">____________________ </t>
    </r>
    <r>
      <rPr>
        <i/>
        <sz val="12"/>
        <color rgb="FF000000"/>
        <rFont val="Times New Roman"/>
        <family val="1"/>
        <charset val="204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</si>
  <si>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</si>
  <si>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</si>
  <si>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</si>
  <si>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</si>
  <si>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</si>
  <si>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</si>
  <si>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</si>
  <si>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color rgb="FF000000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</si>
  <si>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i/>
        <sz val="12"/>
        <color rgb="FF000000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rgb="FF000000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</si>
  <si>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</si>
  <si>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</si>
  <si>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</si>
  <si>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</si>
  <si>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family val="1"/>
        <charset val="204"/>
      </rPr>
      <t>n</t>
    </r>
    <r>
      <rPr>
        <b/>
        <sz val="10"/>
        <color rgb="FF000000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</si>
  <si>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</si>
  <si>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</si>
  <si>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</si>
  <si>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</si>
  <si>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</si>
  <si>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</si>
  <si>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</si>
  <si>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rgb="FFFF000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</si>
  <si>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</si>
  <si>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</si>
  <si>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</si>
  <si>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</si>
  <si>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</si>
  <si>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rgb="FF000000"/>
        <rFont val="Times New Roman"/>
        <family val="1"/>
        <charset val="204"/>
      </rPr>
      <t xml:space="preserve"> </t>
    </r>
    <r>
      <rPr>
        <i/>
        <sz val="12"/>
        <color rgb="FF000000"/>
        <rFont val="Times New Roman"/>
        <family val="1"/>
        <charset val="204"/>
      </rPr>
      <t>(</t>
    </r>
    <r>
      <rPr>
        <b/>
        <i/>
        <sz val="12"/>
        <color rgb="FFFF0000"/>
        <rFont val="Times New Roman"/>
        <family val="1"/>
        <charset val="204"/>
      </rPr>
      <t>п.3.7.3</t>
    </r>
    <r>
      <rPr>
        <i/>
        <sz val="12"/>
        <color rgb="FF000000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</si>
  <si>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</si>
  <si>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</si>
  <si>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</si>
  <si>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</si>
  <si>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</si>
  <si>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rgb="FFFF6600"/>
        <rFont val="Times New Roman"/>
        <family val="1"/>
        <charset val="204"/>
      </rPr>
      <t>если был ЕИ, т</t>
    </r>
    <r>
      <rPr>
        <sz val="10"/>
        <color rgb="FFFF6600"/>
        <rFont val="Times New Roman"/>
        <family val="1"/>
        <charset val="204"/>
      </rPr>
      <t>о У=0%</t>
    </r>
    <r>
      <rPr>
        <sz val="10"/>
        <color rgb="FF000000"/>
        <rFont val="Times New Roman"/>
        <family val="1"/>
        <charset val="204"/>
      </rPr>
      <t xml:space="preserve"> ;                  </t>
    </r>
    <r>
      <rPr>
        <sz val="10"/>
        <color rgb="FF0000FF"/>
        <rFont val="Times New Roman"/>
        <family val="1"/>
        <charset val="204"/>
      </rPr>
      <t>если был ОК, то У≤10%</t>
    </r>
    <r>
      <rPr>
        <sz val="10"/>
        <color rgb="FF800080"/>
        <rFont val="Times New Roman"/>
        <family val="1"/>
        <charset val="204"/>
      </rPr>
      <t>;</t>
    </r>
    <r>
      <rPr>
        <sz val="10"/>
        <color rgb="FF000000"/>
        <rFont val="Times New Roman"/>
        <family val="1"/>
        <charset val="204"/>
      </rPr>
      <t xml:space="preserve">                                             </t>
    </r>
    <r>
      <rPr>
        <sz val="10"/>
        <color rgb="FF993300"/>
        <rFont val="Times New Roman"/>
        <family val="1"/>
        <charset val="204"/>
      </rPr>
      <t>если был АЭФ, то У≤13%</t>
    </r>
    <r>
      <rPr>
        <sz val="10"/>
        <color rgb="FF993300"/>
        <rFont val="Times New Roman"/>
        <family val="1"/>
        <charset val="204"/>
      </rPr>
      <t xml:space="preserve">; </t>
    </r>
    <r>
      <rPr>
        <sz val="10"/>
        <color rgb="FF000000"/>
        <rFont val="Times New Roman"/>
        <family val="1"/>
        <charset val="204"/>
      </rPr>
      <t xml:space="preserve">                      </t>
    </r>
    <r>
      <rPr>
        <sz val="10"/>
        <color rgb="FF008000"/>
        <rFont val="Times New Roman"/>
        <family val="1"/>
        <charset val="204"/>
      </rPr>
      <t>если был ЗК, то У≤17%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</si>
  <si>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rgb="FFFF000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rgb="FF000000"/>
        <rFont val="Times New Roman"/>
        <family val="1"/>
        <charset val="204"/>
      </rPr>
      <t xml:space="preserve"> </t>
    </r>
    <r>
      <rPr>
        <i/>
        <sz val="12"/>
        <color rgb="FF000000"/>
        <rFont val="Times New Roman"/>
        <family val="1"/>
        <charset val="204"/>
      </rPr>
      <t>(</t>
    </r>
    <r>
      <rPr>
        <b/>
        <i/>
        <sz val="12"/>
        <color rgb="FFFF0000"/>
        <rFont val="Times New Roman"/>
        <family val="1"/>
        <charset val="204"/>
      </rPr>
      <t>п.3.7.4</t>
    </r>
    <r>
      <rPr>
        <i/>
        <sz val="12"/>
        <color rgb="FF000000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</si>
  <si>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</si>
  <si>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rgb="FF000000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rgb="FF000000"/>
        <rFont val="Times New Roman"/>
        <family val="1"/>
        <charset val="204"/>
      </rPr>
      <t xml:space="preserve">на основании п. 3.7.4__ </t>
    </r>
    <r>
      <rPr>
        <i/>
        <sz val="12"/>
        <color rgb="FF000000"/>
        <rFont val="Times New Roman"/>
        <family val="1"/>
        <charset val="204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</si>
  <si>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</si>
  <si>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</si>
  <si>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</si>
  <si>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</si>
  <si>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</si>
  <si>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rgb="FF000000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</si>
  <si>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</si>
  <si>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</si>
  <si>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rgb="FF000000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</si>
  <si>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</si>
  <si>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НМЦК, руб. (определение и обоснование НМЦК представлено в </t>
    </r>
    <r>
      <rPr>
        <b/>
        <sz val="12"/>
        <color rgb="FF000000"/>
        <rFont val="Times New Roman"/>
        <family val="1"/>
        <charset val="204"/>
      </rPr>
      <t>Приложени__ №___</t>
    </r>
    <r>
      <rPr>
        <sz val="12"/>
        <color rgb="FF000000"/>
        <rFont val="Times New Roman"/>
        <family val="1"/>
        <charset val="204"/>
      </rPr>
      <t>)</t>
    </r>
  </si>
  <si>
    <t>Единица измерения</t>
  </si>
  <si>
    <t>Минимальное ценовое предложение, руб.</t>
  </si>
  <si>
    <t>Итого цена , руб. (7*8)</t>
  </si>
  <si>
    <t>Всего цена контракта (договора), руб.</t>
  </si>
  <si>
    <t xml:space="preserve">Ответы на запросы получены от 3 поставщиков,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</si>
  <si>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 xml:space="preserve">Обоснование цены контракта (договора) заключаемого у единственного поставщика </t>
  </si>
  <si>
    <t>Заказчиком были направлены запросы о предоставлении ценовой информации 7 поставщикам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</si>
  <si>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>штука</t>
  </si>
  <si>
    <t>Источник инф. № 1
Вх.№196-2026 от 13.05.2026</t>
  </si>
  <si>
    <t>Источник инф. № 2
Вх.№197-2026 от 13.05.2026</t>
  </si>
  <si>
    <t>Источник инф. № 3
Вх.№198-2026 от 13.05.2026</t>
  </si>
  <si>
    <t>Контейнер для сбора твёрдых бытовых и промышленных отходов</t>
  </si>
  <si>
    <t xml:space="preserve">Заведующий: _______________________    Е.С. Аболишина (15.05.2026)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</si>
</sst>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00"/>
  </numFmts>
  <fonts count="35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sz val="10"/>
      <color rgb="FFFF66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FF"/>
      <name val="Times New Roman"/>
      <family val="1"/>
      <charset val="204"/>
    </font>
    <font>
      <sz val="10"/>
      <color rgb="FF800080"/>
      <name val="Times New Roman"/>
      <family val="1"/>
      <charset val="204"/>
    </font>
    <font>
      <sz val="10"/>
      <color rgb="FF993300"/>
      <name val="Times New Roman"/>
      <family val="1"/>
      <charset val="204"/>
    </font>
    <font>
      <sz val="10"/>
      <color rgb="FF008000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0000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3" fillId="0" borderId="0" xfId="0" applyFont="1"/>
    <xf numFmtId="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7" fillId="2" borderId="3" xfId="0" applyFont="1" applyFill="1" applyBorder="1" applyAlignment="1">
      <alignment horizontal="left" vertical="center" wrapText="1"/>
    </xf>
    <xf numFmtId="4" fontId="8" fillId="2" borderId="3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4" fontId="4" fillId="0" borderId="0" xfId="0" applyNumberFormat="1" applyFont="1" applyAlignment="1">
      <alignment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13" fillId="2" borderId="5" xfId="0" applyNumberFormat="1" applyFont="1" applyFill="1" applyBorder="1" applyAlignment="1">
      <alignment horizontal="center" vertical="center" wrapText="1"/>
    </xf>
    <xf numFmtId="0" fontId="0" fillId="0" borderId="0" xfId="0"/>
    <xf numFmtId="0" fontId="13" fillId="2" borderId="5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top" wrapText="1"/>
    </xf>
    <xf numFmtId="4" fontId="13" fillId="2" borderId="11" xfId="0" applyNumberFormat="1" applyFont="1" applyFill="1" applyBorder="1" applyAlignment="1">
      <alignment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left" vertical="center" wrapText="1"/>
    </xf>
    <xf numFmtId="4" fontId="16" fillId="2" borderId="3" xfId="0" applyNumberFormat="1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4" fontId="16" fillId="0" borderId="3" xfId="0" applyNumberFormat="1" applyFont="1" applyBorder="1" applyAlignment="1">
      <alignment horizontal="center" vertical="center" wrapText="1"/>
    </xf>
    <xf numFmtId="10" fontId="16" fillId="0" borderId="3" xfId="0" applyNumberFormat="1" applyFont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4" fontId="4" fillId="3" borderId="3" xfId="0" applyNumberFormat="1" applyFont="1" applyFill="1" applyBorder="1" applyAlignment="1">
      <alignment horizontal="center" vertical="center" wrapText="1"/>
    </xf>
    <xf numFmtId="4" fontId="16" fillId="3" borderId="3" xfId="0" applyNumberFormat="1" applyFont="1" applyFill="1" applyBorder="1" applyAlignment="1">
      <alignment horizontal="center" vertical="center" wrapText="1"/>
    </xf>
    <xf numFmtId="10" fontId="16" fillId="3" borderId="3" xfId="0" applyNumberFormat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right" vertical="center" wrapText="1"/>
    </xf>
    <xf numFmtId="4" fontId="13" fillId="2" borderId="3" xfId="0" applyNumberFormat="1" applyFont="1" applyFill="1" applyBorder="1" applyAlignment="1">
      <alignment horizontal="center" vertical="center" wrapText="1"/>
    </xf>
    <xf numFmtId="4" fontId="16" fillId="2" borderId="11" xfId="0" applyNumberFormat="1" applyFont="1" applyFill="1" applyBorder="1" applyAlignment="1">
      <alignment horizontal="center" vertical="center" wrapText="1"/>
    </xf>
    <xf numFmtId="164" fontId="16" fillId="2" borderId="3" xfId="0" applyNumberFormat="1" applyFont="1" applyFill="1" applyBorder="1" applyAlignment="1">
      <alignment horizontal="center" vertical="center" wrapText="1"/>
    </xf>
    <xf numFmtId="164" fontId="16" fillId="3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165" fontId="3" fillId="0" borderId="0" xfId="0" applyNumberFormat="1" applyFont="1"/>
    <xf numFmtId="0" fontId="31" fillId="4" borderId="5" xfId="0" applyFont="1" applyFill="1" applyBorder="1" applyAlignment="1">
      <alignment horizontal="center" vertical="center" wrapText="1"/>
    </xf>
    <xf numFmtId="0" fontId="34" fillId="0" borderId="17" xfId="0" applyFont="1" applyBorder="1" applyAlignment="1">
      <alignment vertical="center" wrapText="1"/>
    </xf>
    <xf numFmtId="0" fontId="32" fillId="0" borderId="17" xfId="0" applyFont="1" applyFill="1" applyBorder="1" applyAlignment="1">
      <alignment horizontal="center" vertical="top" wrapText="1"/>
    </xf>
    <xf numFmtId="4" fontId="32" fillId="0" borderId="17" xfId="0" applyNumberFormat="1" applyFont="1" applyFill="1" applyBorder="1" applyAlignment="1">
      <alignment horizontal="center" vertical="top" wrapText="1"/>
    </xf>
    <xf numFmtId="0" fontId="33" fillId="0" borderId="17" xfId="0" applyFont="1" applyBorder="1" applyAlignment="1">
      <alignment vertical="center" wrapText="1"/>
    </xf>
    <xf numFmtId="4" fontId="32" fillId="0" borderId="19" xfId="0" applyNumberFormat="1" applyFont="1" applyFill="1" applyBorder="1" applyAlignment="1">
      <alignment horizontal="center" vertical="top" wrapText="1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right" vertical="center" wrapText="1"/>
    </xf>
    <xf numFmtId="0" fontId="10" fillId="0" borderId="7" xfId="0" applyFont="1" applyBorder="1" applyAlignment="1">
      <alignment horizontal="right" vertical="center" wrapText="1"/>
    </xf>
    <xf numFmtId="0" fontId="10" fillId="0" borderId="13" xfId="0" applyFont="1" applyBorder="1" applyAlignment="1">
      <alignment horizontal="right" vertical="center" wrapText="1"/>
    </xf>
    <xf numFmtId="0" fontId="7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4" fontId="10" fillId="0" borderId="7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4" fontId="13" fillId="2" borderId="3" xfId="0" applyNumberFormat="1" applyFont="1" applyFill="1" applyBorder="1" applyAlignment="1">
      <alignment horizontal="center" vertical="center" wrapText="1"/>
    </xf>
    <xf numFmtId="4" fontId="13" fillId="2" borderId="10" xfId="0" applyNumberFormat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7" fillId="2" borderId="15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4" fontId="30" fillId="0" borderId="3" xfId="0" applyNumberFormat="1" applyFont="1" applyBorder="1" applyAlignment="1">
      <alignment horizontal="center" vertical="center" wrapText="1"/>
    </xf>
    <xf numFmtId="4" fontId="30" fillId="0" borderId="15" xfId="0" applyNumberFormat="1" applyFont="1" applyBorder="1" applyAlignment="1">
      <alignment horizontal="center" vertical="center" wrapText="1"/>
    </xf>
    <xf numFmtId="4" fontId="30" fillId="0" borderId="10" xfId="0" applyNumberFormat="1" applyFont="1" applyBorder="1" applyAlignment="1">
      <alignment horizontal="center" vertical="center" wrapText="1"/>
    </xf>
    <xf numFmtId="0" fontId="30" fillId="0" borderId="18" xfId="0" applyFont="1" applyFill="1" applyBorder="1" applyAlignment="1">
      <alignment horizontal="right" vertical="center" wrapText="1"/>
    </xf>
    <xf numFmtId="0" fontId="30" fillId="0" borderId="16" xfId="0" applyFont="1" applyFill="1" applyBorder="1" applyAlignment="1">
      <alignment horizontal="right" vertical="center" wrapText="1"/>
    </xf>
    <xf numFmtId="0" fontId="30" fillId="4" borderId="3" xfId="0" applyFont="1" applyFill="1" applyBorder="1" applyAlignment="1">
      <alignment horizontal="center" vertical="center" wrapText="1"/>
    </xf>
    <xf numFmtId="0" fontId="30" fillId="4" borderId="15" xfId="0" applyFont="1" applyFill="1" applyBorder="1" applyAlignment="1">
      <alignment horizontal="center" vertical="center" wrapText="1"/>
    </xf>
    <xf numFmtId="0" fontId="30" fillId="4" borderId="10" xfId="0" applyFont="1" applyFill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18" fillId="4" borderId="0" xfId="0" applyFont="1" applyFill="1" applyAlignment="1">
      <alignment horizontal="left" vertical="center" wrapText="1"/>
    </xf>
    <xf numFmtId="0" fontId="18" fillId="4" borderId="0" xfId="0" applyFont="1" applyFill="1" applyAlignment="1">
      <alignment horizontal="left" wrapText="1"/>
    </xf>
    <xf numFmtId="4" fontId="30" fillId="4" borderId="3" xfId="0" applyNumberFormat="1" applyFont="1" applyFill="1" applyBorder="1" applyAlignment="1">
      <alignment horizontal="center" vertical="center" wrapText="1"/>
    </xf>
    <xf numFmtId="4" fontId="30" fillId="4" borderId="15" xfId="0" applyNumberFormat="1" applyFont="1" applyFill="1" applyBorder="1" applyAlignment="1">
      <alignment horizontal="center" vertical="center" wrapText="1"/>
    </xf>
    <xf numFmtId="4" fontId="30" fillId="4" borderId="1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207932" y="2971986"/>
    <xdr:ext cx="434736" cy="287796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905470" y="3047256"/>
    <xdr:ext cx="907469" cy="429481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89121" y="3304058"/>
    <xdr:ext cx="726654" cy="323217"/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379542" y="3829869"/>
    <xdr:ext cx="304501" cy="152696"/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727396" y="2905571"/>
    <xdr:ext cx="949337" cy="429481"/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220939" y="5600998"/>
    <xdr:ext cx="928538" cy="324147"/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36394" y="2000213"/>
    <xdr:ext cx="523894" cy="256170"/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3356490" y="3031629"/>
    <xdr:ext cx="436541" cy="288429"/>
    <xdr:pic>
      <xdr:nvPicPr>
        <xdr:cNvPr id="8" name="Picture 8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5858375" y="3259336"/>
    <xdr:ext cx="907469" cy="425052"/>
    <xdr:pic>
      <xdr:nvPicPr>
        <xdr:cNvPr id="9" name="Picture 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42026" y="3517404"/>
    <xdr:ext cx="726654" cy="326379"/>
    <xdr:pic>
      <xdr:nvPicPr>
        <xdr:cNvPr id="10" name="Picture 10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5321806" y="4847034"/>
    <xdr:ext cx="304502" cy="267891"/>
    <xdr:pic>
      <xdr:nvPicPr>
        <xdr:cNvPr id="11" name="Picture 1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647093" y="2879824"/>
    <xdr:ext cx="782267" cy="349151"/>
    <xdr:pic>
      <xdr:nvPicPr>
        <xdr:cNvPr id="12" name="Picture 12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173845" y="6791622"/>
    <xdr:ext cx="928538" cy="324147"/>
    <xdr:pic>
      <xdr:nvPicPr>
        <xdr:cNvPr id="13" name="Picture 13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788750" y="2010742"/>
    <xdr:ext cx="521512" cy="258068"/>
    <xdr:pic>
      <xdr:nvPicPr>
        <xdr:cNvPr id="14" name="Picture 14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9209016" y="2561034"/>
    <xdr:ext cx="523968" cy="258068"/>
    <xdr:pic>
      <xdr:nvPicPr>
        <xdr:cNvPr id="15" name="Picture 15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3345923" y="3517404"/>
    <xdr:ext cx="436541" cy="288429"/>
    <xdr:pic>
      <xdr:nvPicPr>
        <xdr:cNvPr id="16" name="Picture 16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4197383" y="3002421"/>
    <xdr:ext cx="434737" cy="287797"/>
    <xdr:pic>
      <xdr:nvPicPr>
        <xdr:cNvPr id="17" name="Picture 17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905470" y="3228231"/>
    <xdr:ext cx="907469" cy="429481"/>
    <xdr:pic>
      <xdr:nvPicPr>
        <xdr:cNvPr id="18" name="Picture 18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89121" y="3485033"/>
    <xdr:ext cx="726654" cy="323217"/>
    <xdr:pic>
      <xdr:nvPicPr>
        <xdr:cNvPr id="19" name="Pictur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379542" y="4010844"/>
    <xdr:ext cx="304501" cy="152696"/>
    <xdr:pic>
      <xdr:nvPicPr>
        <xdr:cNvPr id="20" name="Picture 20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58662" y="2829744"/>
    <xdr:ext cx="785255" cy="354210"/>
    <xdr:pic>
      <xdr:nvPicPr>
        <xdr:cNvPr id="21" name="Picture 21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220939" y="5781973"/>
    <xdr:ext cx="928538" cy="324147"/>
    <xdr:pic>
      <xdr:nvPicPr>
        <xdr:cNvPr id="22" name="Picture 2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36394" y="2000250"/>
    <xdr:ext cx="523894" cy="256729"/>
    <xdr:pic>
      <xdr:nvPicPr>
        <xdr:cNvPr id="23" name="Picture 23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4207932" y="3113112"/>
    <xdr:ext cx="434736" cy="287797"/>
    <xdr:pic>
      <xdr:nvPicPr>
        <xdr:cNvPr id="24" name="Picture 24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51" style="2" customWidth="1"/>
    <col min="3" max="3" width="9.140625" style="3" customWidth="1"/>
    <col min="4" max="16384" width="9.140625" style="3"/>
  </cols>
  <sheetData>
    <row r="1" spans="1:2" ht="21.75" customHeight="1" x14ac:dyDescent="0.25">
      <c r="A1" s="47" t="s">
        <v>0</v>
      </c>
      <c r="B1" s="47"/>
    </row>
    <row r="2" spans="1:2" ht="30.75" customHeight="1" x14ac:dyDescent="0.25">
      <c r="A2" s="47"/>
      <c r="B2" s="47"/>
    </row>
    <row r="3" spans="1:2" ht="15.75" x14ac:dyDescent="0.25">
      <c r="A3" s="48" t="s">
        <v>1</v>
      </c>
      <c r="B3" s="49"/>
    </row>
    <row r="4" spans="1:2" ht="15.75" x14ac:dyDescent="0.25">
      <c r="A4" s="4"/>
      <c r="B4" s="4"/>
    </row>
    <row r="5" spans="1:2" ht="67.5" customHeight="1" x14ac:dyDescent="0.25">
      <c r="A5" s="5" t="s">
        <v>2</v>
      </c>
      <c r="B5" s="5"/>
    </row>
    <row r="6" spans="1:2" ht="308.25" customHeight="1" x14ac:dyDescent="0.25">
      <c r="A6" s="5" t="s">
        <v>3</v>
      </c>
      <c r="B6" s="5" t="s">
        <v>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0" t="s">
        <v>7</v>
      </c>
      <c r="B8" s="51"/>
    </row>
    <row r="9" spans="1:2" ht="15.75" x14ac:dyDescent="0.25">
      <c r="A9" s="7"/>
      <c r="B9" s="7"/>
    </row>
    <row r="10" spans="1:2" ht="15.75" x14ac:dyDescent="0.25">
      <c r="A10" s="52" t="s">
        <v>8</v>
      </c>
      <c r="B10" s="52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46" t="s">
        <v>12</v>
      </c>
      <c r="B16" s="46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7"/>
  <sheetViews>
    <sheetView workbookViewId="0"/>
  </sheetViews>
  <sheetFormatPr defaultColWidth="9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0" t="s">
        <v>13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6" ht="68.25" customHeight="1" x14ac:dyDescent="0.25">
      <c r="A2" s="61" t="s">
        <v>14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6" ht="35.25" customHeight="1" x14ac:dyDescent="0.25">
      <c r="A3" s="59" t="s">
        <v>15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11"/>
      <c r="N3" s="11"/>
    </row>
    <row r="4" spans="1:16" ht="11.25" customHeight="1" x14ac:dyDescent="0.25">
      <c r="A4" s="3"/>
      <c r="B4" s="3"/>
      <c r="C4" s="3"/>
      <c r="D4" s="3"/>
      <c r="E4" s="3"/>
      <c r="F4" s="3"/>
      <c r="G4" s="3"/>
      <c r="H4" s="3"/>
      <c r="I4" s="12"/>
      <c r="J4" s="3"/>
      <c r="K4" s="3"/>
      <c r="L4" s="3"/>
    </row>
    <row r="5" spans="1:16" ht="60.75" customHeight="1" x14ac:dyDescent="0.25">
      <c r="A5" s="62" t="s">
        <v>16</v>
      </c>
      <c r="B5" s="64" t="s">
        <v>17</v>
      </c>
      <c r="C5" s="66" t="s">
        <v>18</v>
      </c>
      <c r="D5" s="67"/>
      <c r="E5" s="67"/>
      <c r="F5" s="68"/>
      <c r="G5" s="69" t="s">
        <v>19</v>
      </c>
      <c r="H5" s="69" t="s">
        <v>20</v>
      </c>
      <c r="I5" s="53" t="s">
        <v>21</v>
      </c>
      <c r="J5" s="54"/>
      <c r="K5" s="55"/>
      <c r="L5" s="14" t="s">
        <v>22</v>
      </c>
      <c r="P5" s="15"/>
    </row>
    <row r="6" spans="1:16" ht="89.25" x14ac:dyDescent="0.25">
      <c r="A6" s="63"/>
      <c r="B6" s="65"/>
      <c r="C6" s="16" t="s">
        <v>23</v>
      </c>
      <c r="D6" s="16" t="s">
        <v>24</v>
      </c>
      <c r="E6" s="16" t="s">
        <v>25</v>
      </c>
      <c r="F6" s="17"/>
      <c r="G6" s="70"/>
      <c r="H6" s="70"/>
      <c r="I6" s="18" t="s">
        <v>26</v>
      </c>
      <c r="J6" s="19" t="s">
        <v>27</v>
      </c>
      <c r="K6" s="19" t="s">
        <v>28</v>
      </c>
      <c r="L6" s="20"/>
    </row>
    <row r="7" spans="1:16" ht="40.5" x14ac:dyDescent="0.25">
      <c r="A7" s="21">
        <v>1</v>
      </c>
      <c r="B7" s="21">
        <v>2</v>
      </c>
      <c r="C7" s="21">
        <v>3</v>
      </c>
      <c r="D7" s="21">
        <v>4</v>
      </c>
      <c r="E7" s="21">
        <v>5</v>
      </c>
      <c r="F7" s="21" t="s">
        <v>29</v>
      </c>
      <c r="G7" s="21">
        <v>7</v>
      </c>
      <c r="H7" s="21" t="s">
        <v>30</v>
      </c>
      <c r="I7" s="22" t="s">
        <v>31</v>
      </c>
      <c r="J7" s="22">
        <v>10</v>
      </c>
      <c r="K7" s="22">
        <v>11</v>
      </c>
      <c r="L7" s="21" t="s">
        <v>32</v>
      </c>
    </row>
    <row r="8" spans="1:16" x14ac:dyDescent="0.25">
      <c r="A8" s="23">
        <v>1</v>
      </c>
      <c r="B8" s="24"/>
      <c r="C8" s="25"/>
      <c r="D8" s="25"/>
      <c r="E8" s="25"/>
      <c r="F8" s="13">
        <f t="shared" ref="F8:F14" si="0">C8+D8+E8</f>
        <v>0</v>
      </c>
      <c r="G8" s="26"/>
      <c r="H8" s="26"/>
      <c r="I8" s="27" t="e">
        <f t="shared" ref="I8:I14" si="1">AVERAGE(C8:E8)</f>
        <v>#DIV/0!</v>
      </c>
      <c r="J8" s="27" t="e">
        <f t="shared" ref="J8:J14" si="2">_xlfn.STDEV.S(C8:E8)</f>
        <v>#DIV/0!</v>
      </c>
      <c r="K8" s="28" t="e">
        <f t="shared" ref="K8:K14" si="3">J8/I8</f>
        <v>#DIV/0!</v>
      </c>
      <c r="L8" s="25" t="e">
        <f t="shared" ref="L8:L14" si="4">F8/H8*G8</f>
        <v>#DIV/0!</v>
      </c>
    </row>
    <row r="9" spans="1:16" x14ac:dyDescent="0.25">
      <c r="A9" s="23">
        <v>2</v>
      </c>
      <c r="B9" s="24"/>
      <c r="C9" s="25"/>
      <c r="D9" s="25"/>
      <c r="E9" s="25"/>
      <c r="F9" s="13">
        <f t="shared" si="0"/>
        <v>0</v>
      </c>
      <c r="G9" s="26"/>
      <c r="H9" s="26"/>
      <c r="I9" s="27" t="e">
        <f t="shared" si="1"/>
        <v>#DIV/0!</v>
      </c>
      <c r="J9" s="27" t="e">
        <f t="shared" si="2"/>
        <v>#DIV/0!</v>
      </c>
      <c r="K9" s="28" t="e">
        <f t="shared" si="3"/>
        <v>#DIV/0!</v>
      </c>
      <c r="L9" s="25" t="e">
        <f t="shared" si="4"/>
        <v>#DIV/0!</v>
      </c>
    </row>
    <row r="10" spans="1:16" x14ac:dyDescent="0.25">
      <c r="A10" s="23">
        <v>3</v>
      </c>
      <c r="B10" s="24"/>
      <c r="C10" s="25"/>
      <c r="D10" s="25"/>
      <c r="E10" s="25"/>
      <c r="F10" s="13">
        <f t="shared" si="0"/>
        <v>0</v>
      </c>
      <c r="G10" s="26"/>
      <c r="H10" s="26"/>
      <c r="I10" s="27" t="e">
        <f t="shared" si="1"/>
        <v>#DIV/0!</v>
      </c>
      <c r="J10" s="27" t="e">
        <f t="shared" si="2"/>
        <v>#DIV/0!</v>
      </c>
      <c r="K10" s="28" t="e">
        <f t="shared" si="3"/>
        <v>#DIV/0!</v>
      </c>
      <c r="L10" s="25" t="e">
        <f t="shared" si="4"/>
        <v>#DIV/0!</v>
      </c>
    </row>
    <row r="11" spans="1:16" x14ac:dyDescent="0.25">
      <c r="A11" s="23">
        <v>4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5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6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7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ht="6" customHeight="1" x14ac:dyDescent="0.25">
      <c r="A15" s="29"/>
      <c r="B15" s="29"/>
      <c r="C15" s="29"/>
      <c r="D15" s="29"/>
      <c r="E15" s="29"/>
      <c r="F15" s="30"/>
      <c r="G15" s="29"/>
      <c r="H15" s="29"/>
      <c r="I15" s="31"/>
      <c r="J15" s="31"/>
      <c r="K15" s="32"/>
      <c r="L15" s="31"/>
    </row>
    <row r="16" spans="1:16" ht="33" customHeight="1" x14ac:dyDescent="0.25">
      <c r="A16" s="56" t="s">
        <v>33</v>
      </c>
      <c r="B16" s="57"/>
      <c r="C16" s="57"/>
      <c r="D16" s="57"/>
      <c r="E16" s="57"/>
      <c r="F16" s="57"/>
      <c r="G16" s="57"/>
      <c r="H16" s="57"/>
      <c r="I16" s="58"/>
      <c r="J16" s="33"/>
      <c r="K16" s="33"/>
      <c r="L16" s="34" t="e">
        <f>SUM(L8:L15)</f>
        <v>#DIV/0!</v>
      </c>
    </row>
    <row r="17" spans="1:12" x14ac:dyDescent="0.25">
      <c r="A17" s="3"/>
      <c r="C17" s="3"/>
      <c r="D17" s="3"/>
      <c r="E17" s="3"/>
      <c r="F17" s="3"/>
      <c r="G17" s="3"/>
      <c r="H17" s="3"/>
      <c r="I17" s="12"/>
      <c r="J17" s="3"/>
      <c r="K17" s="3"/>
      <c r="L17" s="3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customWidth="1"/>
    <col min="4" max="16384" width="9.140625" style="3"/>
  </cols>
  <sheetData>
    <row r="1" spans="1:2" ht="21.75" customHeight="1" x14ac:dyDescent="0.25">
      <c r="A1" s="47" t="s">
        <v>0</v>
      </c>
      <c r="B1" s="47"/>
    </row>
    <row r="2" spans="1:2" ht="54.75" customHeight="1" x14ac:dyDescent="0.25">
      <c r="A2" s="47"/>
      <c r="B2" s="47"/>
    </row>
    <row r="3" spans="1:2" ht="15.75" x14ac:dyDescent="0.25">
      <c r="A3" s="48" t="s">
        <v>1</v>
      </c>
      <c r="B3" s="49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81.5" customHeight="1" x14ac:dyDescent="0.25">
      <c r="A6" s="5" t="s">
        <v>3</v>
      </c>
      <c r="B6" s="5" t="s">
        <v>34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0" t="s">
        <v>7</v>
      </c>
      <c r="B8" s="51"/>
    </row>
    <row r="9" spans="1:2" ht="15.75" x14ac:dyDescent="0.25">
      <c r="A9" s="7"/>
      <c r="B9" s="7"/>
    </row>
    <row r="10" spans="1:2" ht="15.75" x14ac:dyDescent="0.25">
      <c r="A10" s="52" t="s">
        <v>8</v>
      </c>
      <c r="B10" s="52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46" t="s">
        <v>12</v>
      </c>
      <c r="B16" s="46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9"/>
  <sheetViews>
    <sheetView workbookViewId="0"/>
  </sheetViews>
  <sheetFormatPr defaultColWidth="9"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0" t="s">
        <v>13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</row>
    <row r="2" spans="1:18" ht="14.25" customHeight="1" x14ac:dyDescent="0.25">
      <c r="A2" s="61" t="s">
        <v>35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8" x14ac:dyDescent="0.25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</row>
    <row r="4" spans="1:18" ht="49.5" customHeight="1" x14ac:dyDescent="0.25">
      <c r="A4" s="59" t="s">
        <v>36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</row>
    <row r="5" spans="1:18" ht="21.75" customHeight="1" x14ac:dyDescent="0.25">
      <c r="A5" s="59" t="s">
        <v>37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</row>
    <row r="6" spans="1:18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  <c r="M6" s="3"/>
      <c r="N6" s="12"/>
    </row>
    <row r="7" spans="1:18" ht="76.5" customHeight="1" x14ac:dyDescent="0.25">
      <c r="A7" s="62" t="s">
        <v>16</v>
      </c>
      <c r="B7" s="64" t="s">
        <v>17</v>
      </c>
      <c r="C7" s="66" t="s">
        <v>18</v>
      </c>
      <c r="D7" s="67"/>
      <c r="E7" s="67"/>
      <c r="F7" s="68"/>
      <c r="G7" s="69" t="s">
        <v>19</v>
      </c>
      <c r="H7" s="69" t="s">
        <v>20</v>
      </c>
      <c r="I7" s="71" t="s">
        <v>21</v>
      </c>
      <c r="J7" s="72"/>
      <c r="K7" s="73"/>
      <c r="L7" s="14" t="s">
        <v>22</v>
      </c>
      <c r="M7" s="14" t="s">
        <v>38</v>
      </c>
      <c r="N7" s="74" t="s">
        <v>39</v>
      </c>
      <c r="R7" s="15"/>
    </row>
    <row r="8" spans="1:18" ht="153" x14ac:dyDescent="0.25">
      <c r="A8" s="63"/>
      <c r="B8" s="65"/>
      <c r="C8" s="16" t="s">
        <v>23</v>
      </c>
      <c r="D8" s="16" t="s">
        <v>24</v>
      </c>
      <c r="E8" s="16" t="s">
        <v>25</v>
      </c>
      <c r="F8" s="17"/>
      <c r="G8" s="70"/>
      <c r="H8" s="70"/>
      <c r="I8" s="18" t="s">
        <v>26</v>
      </c>
      <c r="J8" s="19" t="s">
        <v>27</v>
      </c>
      <c r="K8" s="19" t="s">
        <v>28</v>
      </c>
      <c r="L8" s="20"/>
      <c r="M8" s="35" t="s">
        <v>40</v>
      </c>
      <c r="N8" s="75"/>
    </row>
    <row r="9" spans="1:18" ht="54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  <c r="M9" s="21">
        <v>13</v>
      </c>
      <c r="N9" s="21">
        <v>14</v>
      </c>
    </row>
    <row r="10" spans="1:18" x14ac:dyDescent="0.25">
      <c r="A10" s="23">
        <v>1</v>
      </c>
      <c r="B10" s="24"/>
      <c r="C10" s="25"/>
      <c r="D10" s="25"/>
      <c r="E10" s="25"/>
      <c r="F10" s="13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_xlfn.STDEV.S(C10:E10)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  <c r="M10" s="36"/>
      <c r="N10" s="25" t="e">
        <f t="shared" ref="N10:N16" si="5">L10*(1+M10)</f>
        <v>#DIV/0!</v>
      </c>
    </row>
    <row r="11" spans="1:18" x14ac:dyDescent="0.25">
      <c r="A11" s="23">
        <v>2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  <c r="M11" s="36"/>
      <c r="N11" s="25" t="e">
        <f t="shared" si="5"/>
        <v>#DIV/0!</v>
      </c>
    </row>
    <row r="12" spans="1:18" x14ac:dyDescent="0.25">
      <c r="A12" s="23">
        <v>3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  <c r="M12" s="36"/>
      <c r="N12" s="25" t="e">
        <f t="shared" si="5"/>
        <v>#DIV/0!</v>
      </c>
    </row>
    <row r="13" spans="1:18" x14ac:dyDescent="0.25">
      <c r="A13" s="23">
        <v>4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  <c r="M13" s="36"/>
      <c r="N13" s="25" t="e">
        <f t="shared" si="5"/>
        <v>#DIV/0!</v>
      </c>
    </row>
    <row r="14" spans="1:18" x14ac:dyDescent="0.25">
      <c r="A14" s="23">
        <v>5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  <c r="M14" s="36"/>
      <c r="N14" s="25" t="e">
        <f t="shared" si="5"/>
        <v>#DIV/0!</v>
      </c>
    </row>
    <row r="15" spans="1:18" x14ac:dyDescent="0.25">
      <c r="A15" s="23">
        <v>6</v>
      </c>
      <c r="B15" s="24"/>
      <c r="C15" s="25"/>
      <c r="D15" s="25"/>
      <c r="E15" s="25"/>
      <c r="F15" s="13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  <c r="M15" s="36"/>
      <c r="N15" s="25" t="e">
        <f t="shared" si="5"/>
        <v>#DIV/0!</v>
      </c>
    </row>
    <row r="16" spans="1:18" x14ac:dyDescent="0.25">
      <c r="A16" s="23">
        <v>7</v>
      </c>
      <c r="B16" s="24"/>
      <c r="C16" s="25"/>
      <c r="D16" s="25"/>
      <c r="E16" s="25"/>
      <c r="F16" s="13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  <c r="M16" s="36"/>
      <c r="N16" s="25" t="e">
        <f t="shared" si="5"/>
        <v>#DIV/0!</v>
      </c>
    </row>
    <row r="17" spans="1:14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  <c r="M17" s="37"/>
      <c r="N17" s="31"/>
    </row>
    <row r="18" spans="1:14" ht="33" customHeight="1" x14ac:dyDescent="0.25">
      <c r="A18" s="56" t="s">
        <v>33</v>
      </c>
      <c r="B18" s="57"/>
      <c r="C18" s="57"/>
      <c r="D18" s="57"/>
      <c r="E18" s="57"/>
      <c r="F18" s="57"/>
      <c r="G18" s="57"/>
      <c r="H18" s="57"/>
      <c r="I18" s="58"/>
      <c r="J18" s="33"/>
      <c r="K18" s="33"/>
      <c r="L18" s="34" t="e">
        <f>SUM(L10:L17)</f>
        <v>#DIV/0!</v>
      </c>
      <c r="M18" s="34"/>
      <c r="N18" s="34" t="e">
        <f>SUM(N10:N17)</f>
        <v>#DIV/0!</v>
      </c>
    </row>
    <row r="19" spans="1:14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  <c r="M19" s="3"/>
      <c r="N19" s="12"/>
    </row>
  </sheetData>
  <mergeCells count="13">
    <mergeCell ref="I7:K7"/>
    <mergeCell ref="A18:I18"/>
    <mergeCell ref="N7:N8"/>
    <mergeCell ref="A7:A8"/>
    <mergeCell ref="B7:B8"/>
    <mergeCell ref="C7:F7"/>
    <mergeCell ref="G7:G8"/>
    <mergeCell ref="H7:H8"/>
    <mergeCell ref="A1:N1"/>
    <mergeCell ref="A2:N2"/>
    <mergeCell ref="A3:N3"/>
    <mergeCell ref="A4:N4"/>
    <mergeCell ref="A5:N5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customWidth="1"/>
    <col min="4" max="16384" width="9.140625" style="3"/>
  </cols>
  <sheetData>
    <row r="1" spans="1:2" ht="21.75" customHeight="1" x14ac:dyDescent="0.25">
      <c r="A1" s="47" t="s">
        <v>0</v>
      </c>
      <c r="B1" s="47"/>
    </row>
    <row r="2" spans="1:2" ht="54.75" customHeight="1" x14ac:dyDescent="0.25">
      <c r="A2" s="47"/>
      <c r="B2" s="47"/>
    </row>
    <row r="3" spans="1:2" ht="15.75" x14ac:dyDescent="0.25">
      <c r="A3" s="48" t="s">
        <v>1</v>
      </c>
      <c r="B3" s="49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59.75" customHeight="1" x14ac:dyDescent="0.25">
      <c r="A6" s="5" t="s">
        <v>3</v>
      </c>
      <c r="B6" s="5" t="s">
        <v>41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0" t="s">
        <v>7</v>
      </c>
      <c r="B8" s="51"/>
    </row>
    <row r="9" spans="1:2" ht="15.75" x14ac:dyDescent="0.25">
      <c r="A9" s="7"/>
      <c r="B9" s="7"/>
    </row>
    <row r="10" spans="1:2" ht="15.75" x14ac:dyDescent="0.25">
      <c r="A10" s="52" t="s">
        <v>8</v>
      </c>
      <c r="B10" s="52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46" t="s">
        <v>12</v>
      </c>
      <c r="B16" s="46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9"/>
  <sheetViews>
    <sheetView workbookViewId="0"/>
  </sheetViews>
  <sheetFormatPr defaultColWidth="9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0" t="s">
        <v>13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6" ht="14.25" customHeight="1" x14ac:dyDescent="0.25">
      <c r="A2" s="61" t="s">
        <v>42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6" x14ac:dyDescent="0.25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</row>
    <row r="4" spans="1:16" ht="49.5" customHeight="1" x14ac:dyDescent="0.25">
      <c r="A4" s="59" t="s">
        <v>43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</row>
    <row r="5" spans="1:16" ht="21" customHeight="1" x14ac:dyDescent="0.25">
      <c r="A5" s="59" t="s">
        <v>44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</row>
    <row r="6" spans="1:16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</row>
    <row r="7" spans="1:16" ht="75" customHeight="1" x14ac:dyDescent="0.25">
      <c r="A7" s="62" t="s">
        <v>16</v>
      </c>
      <c r="B7" s="64" t="s">
        <v>17</v>
      </c>
      <c r="C7" s="66" t="s">
        <v>18</v>
      </c>
      <c r="D7" s="67"/>
      <c r="E7" s="67"/>
      <c r="F7" s="68"/>
      <c r="G7" s="69" t="s">
        <v>19</v>
      </c>
      <c r="H7" s="69" t="s">
        <v>20</v>
      </c>
      <c r="I7" s="53" t="s">
        <v>21</v>
      </c>
      <c r="J7" s="54"/>
      <c r="K7" s="55"/>
      <c r="L7" s="14" t="s">
        <v>22</v>
      </c>
      <c r="P7" s="15"/>
    </row>
    <row r="8" spans="1:16" ht="89.25" x14ac:dyDescent="0.25">
      <c r="A8" s="63"/>
      <c r="B8" s="65"/>
      <c r="C8" s="16" t="s">
        <v>23</v>
      </c>
      <c r="D8" s="16" t="s">
        <v>24</v>
      </c>
      <c r="E8" s="16" t="s">
        <v>25</v>
      </c>
      <c r="F8" s="17"/>
      <c r="G8" s="70"/>
      <c r="H8" s="70"/>
      <c r="I8" s="18" t="s">
        <v>26</v>
      </c>
      <c r="J8" s="19" t="s">
        <v>27</v>
      </c>
      <c r="K8" s="19" t="s">
        <v>28</v>
      </c>
      <c r="L8" s="20"/>
    </row>
    <row r="9" spans="1:16" ht="40.5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</row>
    <row r="10" spans="1:16" x14ac:dyDescent="0.25">
      <c r="A10" s="23">
        <v>1</v>
      </c>
      <c r="B10" s="24"/>
      <c r="C10" s="25"/>
      <c r="D10" s="25"/>
      <c r="E10" s="25"/>
      <c r="F10" s="13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_xlfn.STDEV.S(C10:E10)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</row>
    <row r="11" spans="1:16" x14ac:dyDescent="0.25">
      <c r="A11" s="23">
        <v>2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3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4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5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x14ac:dyDescent="0.25">
      <c r="A15" s="23">
        <v>6</v>
      </c>
      <c r="B15" s="24"/>
      <c r="C15" s="25"/>
      <c r="D15" s="25"/>
      <c r="E15" s="25"/>
      <c r="F15" s="13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</row>
    <row r="16" spans="1:16" x14ac:dyDescent="0.25">
      <c r="A16" s="23">
        <v>7</v>
      </c>
      <c r="B16" s="24"/>
      <c r="C16" s="25"/>
      <c r="D16" s="25"/>
      <c r="E16" s="25"/>
      <c r="F16" s="13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</row>
    <row r="17" spans="1:12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</row>
    <row r="18" spans="1:12" ht="33" customHeight="1" x14ac:dyDescent="0.25">
      <c r="A18" s="56" t="s">
        <v>33</v>
      </c>
      <c r="B18" s="57"/>
      <c r="C18" s="57"/>
      <c r="D18" s="57"/>
      <c r="E18" s="57"/>
      <c r="F18" s="57"/>
      <c r="G18" s="57"/>
      <c r="H18" s="57"/>
      <c r="I18" s="58"/>
      <c r="J18" s="33"/>
      <c r="K18" s="33"/>
      <c r="L18" s="34" t="e">
        <f>SUM(L10:L17)</f>
        <v>#DIV/0!</v>
      </c>
    </row>
    <row r="19" spans="1:12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14"/>
  <sheetViews>
    <sheetView workbookViewId="0"/>
  </sheetViews>
  <sheetFormatPr defaultColWidth="9"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45</v>
      </c>
    </row>
    <row r="2" spans="1:2" ht="32.25" customHeight="1" x14ac:dyDescent="0.25">
      <c r="A2" s="47" t="s">
        <v>46</v>
      </c>
      <c r="B2" s="47"/>
    </row>
    <row r="3" spans="1:2" ht="33.75" customHeight="1" x14ac:dyDescent="0.25">
      <c r="A3" s="47"/>
      <c r="B3" s="47"/>
    </row>
    <row r="4" spans="1:2" ht="15.75" x14ac:dyDescent="0.25">
      <c r="A4" s="76" t="s">
        <v>1</v>
      </c>
      <c r="B4" s="77"/>
    </row>
    <row r="5" spans="1:2" ht="15.75" x14ac:dyDescent="0.25">
      <c r="A5" s="50" t="s">
        <v>2</v>
      </c>
      <c r="B5" s="38" t="s">
        <v>47</v>
      </c>
    </row>
    <row r="6" spans="1:2" ht="54.75" customHeight="1" x14ac:dyDescent="0.25">
      <c r="A6" s="78"/>
      <c r="B6" s="38" t="s">
        <v>48</v>
      </c>
    </row>
    <row r="7" spans="1:2" ht="42" customHeight="1" x14ac:dyDescent="0.25">
      <c r="A7" s="78"/>
      <c r="B7" s="38" t="s">
        <v>49</v>
      </c>
    </row>
    <row r="8" spans="1:2" ht="38.25" customHeight="1" x14ac:dyDescent="0.25">
      <c r="A8" s="79"/>
      <c r="B8" s="38" t="s">
        <v>50</v>
      </c>
    </row>
    <row r="9" spans="1:2" ht="111" customHeight="1" x14ac:dyDescent="0.25">
      <c r="A9" s="5" t="s">
        <v>51</v>
      </c>
      <c r="B9" s="5" t="s">
        <v>52</v>
      </c>
    </row>
    <row r="10" spans="1:2" ht="15.75" x14ac:dyDescent="0.25">
      <c r="A10" s="5" t="s">
        <v>53</v>
      </c>
      <c r="B10" s="5"/>
    </row>
    <row r="11" spans="1:2" ht="98.25" customHeight="1" x14ac:dyDescent="0.25">
      <c r="A11" s="5" t="s">
        <v>54</v>
      </c>
      <c r="B11" s="6" t="s">
        <v>6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46" t="s">
        <v>12</v>
      </c>
      <c r="B14" s="46"/>
    </row>
  </sheetData>
  <mergeCells count="5">
    <mergeCell ref="A14:B14"/>
    <mergeCell ref="A2:B2"/>
    <mergeCell ref="A3:B3"/>
    <mergeCell ref="A4:B4"/>
    <mergeCell ref="A5:A8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J10"/>
  <sheetViews>
    <sheetView tabSelected="1" workbookViewId="0">
      <selection activeCell="M6" sqref="M6"/>
    </sheetView>
  </sheetViews>
  <sheetFormatPr defaultColWidth="9" defaultRowHeight="15" x14ac:dyDescent="0.25"/>
  <cols>
    <col min="2" max="2" width="6.28515625" customWidth="1"/>
    <col min="3" max="3" width="29.5703125" customWidth="1"/>
    <col min="4" max="4" width="9.7109375" customWidth="1"/>
    <col min="5" max="7" width="12.28515625" customWidth="1"/>
    <col min="8" max="8" width="11.140625" customWidth="1"/>
    <col min="9" max="9" width="12.7109375" style="39" customWidth="1"/>
    <col min="10" max="10" width="14.140625" customWidth="1"/>
  </cols>
  <sheetData>
    <row r="1" spans="2:10" ht="33" customHeight="1" x14ac:dyDescent="0.25">
      <c r="B1" s="94" t="s">
        <v>60</v>
      </c>
      <c r="C1" s="94"/>
      <c r="D1" s="94"/>
      <c r="E1" s="94"/>
      <c r="F1" s="94"/>
      <c r="G1" s="94"/>
      <c r="H1" s="94"/>
      <c r="I1" s="94"/>
      <c r="J1" s="94"/>
    </row>
    <row r="2" spans="2:10" ht="60" customHeight="1" x14ac:dyDescent="0.25">
      <c r="B2" s="95" t="s">
        <v>61</v>
      </c>
      <c r="C2" s="95"/>
      <c r="D2" s="95"/>
      <c r="E2" s="95"/>
      <c r="F2" s="95"/>
      <c r="G2" s="95"/>
      <c r="H2" s="95"/>
      <c r="I2" s="95"/>
      <c r="J2" s="95"/>
    </row>
    <row r="3" spans="2:10" ht="63" customHeight="1" x14ac:dyDescent="0.25">
      <c r="B3" s="96" t="s">
        <v>59</v>
      </c>
      <c r="C3" s="96"/>
      <c r="D3" s="96"/>
      <c r="E3" s="96"/>
      <c r="F3" s="96"/>
      <c r="G3" s="96"/>
      <c r="H3" s="96"/>
      <c r="I3" s="96"/>
      <c r="J3" s="96"/>
    </row>
    <row r="4" spans="2:10" ht="34.9" customHeight="1" x14ac:dyDescent="0.25">
      <c r="B4" s="86" t="s">
        <v>16</v>
      </c>
      <c r="C4" s="86" t="s">
        <v>17</v>
      </c>
      <c r="D4" s="86" t="s">
        <v>55</v>
      </c>
      <c r="E4" s="89" t="s">
        <v>18</v>
      </c>
      <c r="F4" s="90"/>
      <c r="G4" s="91"/>
      <c r="H4" s="89" t="s">
        <v>19</v>
      </c>
      <c r="I4" s="81" t="s">
        <v>56</v>
      </c>
      <c r="J4" s="97" t="s">
        <v>57</v>
      </c>
    </row>
    <row r="5" spans="2:10" ht="24" customHeight="1" x14ac:dyDescent="0.25">
      <c r="B5" s="87"/>
      <c r="C5" s="87"/>
      <c r="D5" s="87"/>
      <c r="E5" s="89" t="s">
        <v>63</v>
      </c>
      <c r="F5" s="89" t="s">
        <v>64</v>
      </c>
      <c r="G5" s="89" t="s">
        <v>65</v>
      </c>
      <c r="H5" s="92"/>
      <c r="I5" s="82"/>
      <c r="J5" s="98"/>
    </row>
    <row r="6" spans="2:10" ht="39.75" customHeight="1" x14ac:dyDescent="0.25">
      <c r="B6" s="88"/>
      <c r="C6" s="88"/>
      <c r="D6" s="88"/>
      <c r="E6" s="93"/>
      <c r="F6" s="93"/>
      <c r="G6" s="93"/>
      <c r="H6" s="93"/>
      <c r="I6" s="83"/>
      <c r="J6" s="99"/>
    </row>
    <row r="7" spans="2:10" x14ac:dyDescent="0.25">
      <c r="B7" s="40">
        <v>1</v>
      </c>
      <c r="C7" s="40">
        <v>2</v>
      </c>
      <c r="D7" s="40">
        <v>3</v>
      </c>
      <c r="E7" s="40">
        <v>4</v>
      </c>
      <c r="F7" s="40">
        <v>5</v>
      </c>
      <c r="G7" s="40">
        <v>6</v>
      </c>
      <c r="H7" s="40">
        <v>7</v>
      </c>
      <c r="I7" s="40">
        <v>8</v>
      </c>
      <c r="J7" s="40">
        <v>9</v>
      </c>
    </row>
    <row r="8" spans="2:10" ht="24" customHeight="1" x14ac:dyDescent="0.25">
      <c r="B8" s="42">
        <v>1</v>
      </c>
      <c r="C8" s="41" t="s">
        <v>66</v>
      </c>
      <c r="D8" s="44" t="s">
        <v>62</v>
      </c>
      <c r="E8" s="45">
        <v>19590</v>
      </c>
      <c r="F8" s="43">
        <v>19850</v>
      </c>
      <c r="G8" s="43">
        <v>20100</v>
      </c>
      <c r="H8" s="41">
        <v>2</v>
      </c>
      <c r="I8" s="45">
        <v>19590</v>
      </c>
      <c r="J8" s="43">
        <f>H8*I8</f>
        <v>39180</v>
      </c>
    </row>
    <row r="9" spans="2:10" ht="21" customHeight="1" x14ac:dyDescent="0.25">
      <c r="B9" s="84" t="s">
        <v>58</v>
      </c>
      <c r="C9" s="85"/>
      <c r="D9" s="85"/>
      <c r="E9" s="85"/>
      <c r="F9" s="85"/>
      <c r="G9" s="85"/>
      <c r="H9" s="85"/>
      <c r="I9" s="85"/>
      <c r="J9" s="43">
        <f>J8</f>
        <v>39180</v>
      </c>
    </row>
    <row r="10" spans="2:10" ht="29.25" customHeight="1" x14ac:dyDescent="0.25">
      <c r="B10" s="100" t="s">
        <v>67</v>
      </c>
      <c r="C10" s="80"/>
      <c r="D10" s="80"/>
      <c r="E10" s="80"/>
      <c r="F10" s="80"/>
      <c r="G10" s="80"/>
      <c r="H10" s="80"/>
      <c r="I10" s="80"/>
      <c r="J10" s="80"/>
    </row>
  </sheetData>
  <mergeCells count="15">
    <mergeCell ref="B1:J1"/>
    <mergeCell ref="B2:J2"/>
    <mergeCell ref="B3:J3"/>
    <mergeCell ref="B4:B6"/>
    <mergeCell ref="C4:C6"/>
    <mergeCell ref="E5:E6"/>
    <mergeCell ref="F5:F6"/>
    <mergeCell ref="G5:G6"/>
    <mergeCell ref="J4:J6"/>
    <mergeCell ref="B10:J10"/>
    <mergeCell ref="I4:I6"/>
    <mergeCell ref="B9:I9"/>
    <mergeCell ref="D4:D6"/>
    <mergeCell ref="E4:G4"/>
    <mergeCell ref="H4:H6"/>
  </mergeCells>
  <pageMargins left="0.25" right="0.25" top="0.75" bottom="0.75" header="0.3" footer="0.3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User191</cp:lastModifiedBy>
  <cp:lastPrinted>2026-05-13T09:55:49Z</cp:lastPrinted>
  <dcterms:modified xsi:type="dcterms:W3CDTF">2026-05-15T16:36:47Z</dcterms:modified>
</cp:coreProperties>
</file>