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5" yWindow="-105" windowWidth="20730" windowHeight="1176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_xlnm.Print_Titles" localSheetId="0">Лист1!$7:$9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0" i="1" l="1"/>
  <c r="M11" i="1"/>
  <c r="M12" i="1"/>
  <c r="C10" i="1"/>
  <c r="C11" i="1"/>
  <c r="C12" i="1"/>
  <c r="N12" i="1" l="1"/>
  <c r="O12" i="1" s="1"/>
  <c r="N11" i="1"/>
  <c r="O11" i="1" s="1"/>
  <c r="N10" i="1"/>
  <c r="O10" i="1" s="1"/>
  <c r="J10" i="1" l="1"/>
  <c r="P10" i="1" s="1"/>
  <c r="J11" i="1"/>
  <c r="P11" i="1" s="1"/>
  <c r="J12" i="1"/>
  <c r="P12" i="1" s="1"/>
  <c r="P13" i="1" l="1"/>
</calcChain>
</file>

<file path=xl/sharedStrings.xml><?xml version="1.0" encoding="utf-8"?>
<sst xmlns="http://schemas.openxmlformats.org/spreadsheetml/2006/main" count="32" uniqueCount="32">
  <si>
    <t>№ п/п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</si>
  <si>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</si>
  <si>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</si>
  <si>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</si>
  <si>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</si>
  <si>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</si>
  <si>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</si>
  <si>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</si>
  <si>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</si>
  <si>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</si>
  <si>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</si>
  <si>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</si>
  <si>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Наименование товара </t>
  </si>
  <si>
    <t>кол-во товаров, ед.</t>
  </si>
  <si>
    <t xml:space="preserve">Начальная (максимальная) цена контракта </t>
  </si>
  <si>
    <t xml:space="preserve"> Ед.измерения/формат</t>
  </si>
  <si>
    <t>ИЦИ №4</t>
  </si>
  <si>
    <t>ИЦИ №5</t>
  </si>
  <si>
    <t>9=4+5+6+7+8</t>
  </si>
  <si>
    <t>10</t>
  </si>
  <si>
    <t>11= кол-во ответов ИЦИ</t>
  </si>
  <si>
    <t>12=          /11</t>
  </si>
  <si>
    <t>15=9*10.5/11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</si>
  <si>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</si>
  <si>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</si>
  <si>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Предмет контракта: Поставка канцелярских товаров для нужд ГБДОУ детский сад № 10 Выборгского района Санкт-Петербурга в 2026 году.</t>
  </si>
  <si>
    <t xml:space="preserve">                  тыс.руб. </t>
  </si>
  <si>
    <t>Заведующий хозяйством_________________________М.Д.Некрасова</t>
  </si>
  <si>
    <t>Повышение квалификации "ДОО и семья: взаимодействие участников образовательного процесса"</t>
  </si>
  <si>
    <t>Повышение квалификации "Организация и содержание работы музыкального руководителя в ДОО"</t>
  </si>
  <si>
    <t>Повышение квалификации "Современные методики развития инструктора по физкультуре"</t>
  </si>
  <si>
    <t>Начальная (максимальная) цена контракта 47 850,  00рублей.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</si>
</sst>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0" fillId="0" borderId="0" xfId="0" applyNumberForma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7" xfId="0" applyBorder="1"/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13" fillId="0" borderId="1" xfId="0" applyFont="1" applyBorder="1" applyAlignment="1" applyProtection="1">
      <alignment horizontal="left" vertical="top" wrapText="1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7</xdr:row>
      <xdr:rowOff>352425</xdr:rowOff>
    </xdr:from>
    <xdr:to>
      <xdr:col>9</xdr:col>
      <xdr:colOff>561975</xdr:colOff>
      <xdr:row>7</xdr:row>
      <xdr:rowOff>352425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3337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7</xdr:row>
      <xdr:rowOff>514350</xdr:rowOff>
    </xdr:from>
    <xdr:to>
      <xdr:col>13</xdr:col>
      <xdr:colOff>609600</xdr:colOff>
      <xdr:row>7</xdr:row>
      <xdr:rowOff>514350</xdr:rowOff>
    </xdr:to>
    <xdr:pic>
      <xdr:nvPicPr>
        <xdr:cNvPr id="6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34956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7</xdr:row>
      <xdr:rowOff>771525</xdr:rowOff>
    </xdr:from>
    <xdr:to>
      <xdr:col>14</xdr:col>
      <xdr:colOff>609600</xdr:colOff>
      <xdr:row>7</xdr:row>
      <xdr:rowOff>771525</xdr:rowOff>
    </xdr:to>
    <xdr:pic>
      <xdr:nvPicPr>
        <xdr:cNvPr id="7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75285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228600</xdr:rowOff>
    </xdr:from>
    <xdr:to>
      <xdr:col>12</xdr:col>
      <xdr:colOff>485775</xdr:colOff>
      <xdr:row>8</xdr:row>
      <xdr:rowOff>228600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24725" y="46101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7</xdr:row>
      <xdr:rowOff>533400</xdr:rowOff>
    </xdr:from>
    <xdr:to>
      <xdr:col>9</xdr:col>
      <xdr:colOff>695325</xdr:colOff>
      <xdr:row>7</xdr:row>
      <xdr:rowOff>533400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38600" y="35147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381000</xdr:colOff>
      <xdr:row>8</xdr:row>
      <xdr:rowOff>238125</xdr:rowOff>
    </xdr:from>
    <xdr:to>
      <xdr:col>12</xdr:col>
      <xdr:colOff>590550</xdr:colOff>
      <xdr:row>8</xdr:row>
      <xdr:rowOff>238125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86650" y="4619625"/>
          <a:ext cx="2095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76200</xdr:colOff>
      <xdr:row>7</xdr:row>
      <xdr:rowOff>609600</xdr:rowOff>
    </xdr:from>
    <xdr:to>
      <xdr:col>13</xdr:col>
      <xdr:colOff>609600</xdr:colOff>
      <xdr:row>7</xdr:row>
      <xdr:rowOff>609600</xdr:rowOff>
    </xdr:to>
    <xdr:pic>
      <xdr:nvPicPr>
        <xdr:cNvPr id="12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35909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57150</xdr:colOff>
      <xdr:row>7</xdr:row>
      <xdr:rowOff>885825</xdr:rowOff>
    </xdr:from>
    <xdr:to>
      <xdr:col>14</xdr:col>
      <xdr:colOff>609600</xdr:colOff>
      <xdr:row>7</xdr:row>
      <xdr:rowOff>885825</xdr:rowOff>
    </xdr:to>
    <xdr:pic>
      <xdr:nvPicPr>
        <xdr:cNvPr id="13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3867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288925</xdr:colOff>
      <xdr:row>7</xdr:row>
      <xdr:rowOff>193675</xdr:rowOff>
    </xdr:from>
    <xdr:to>
      <xdr:col>15</xdr:col>
      <xdr:colOff>889000</xdr:colOff>
      <xdr:row>7</xdr:row>
      <xdr:rowOff>374650</xdr:rowOff>
    </xdr:to>
    <xdr:pic>
      <xdr:nvPicPr>
        <xdr:cNvPr id="1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3979525" y="2797175"/>
          <a:ext cx="600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19050</xdr:colOff>
      <xdr:row>7</xdr:row>
      <xdr:rowOff>209550</xdr:rowOff>
    </xdr:from>
    <xdr:to>
      <xdr:col>15</xdr:col>
      <xdr:colOff>609600</xdr:colOff>
      <xdr:row>7</xdr:row>
      <xdr:rowOff>209550</xdr:rowOff>
    </xdr:to>
    <xdr:pic>
      <xdr:nvPicPr>
        <xdr:cNvPr id="15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96425" y="319087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98425</xdr:colOff>
      <xdr:row>7</xdr:row>
      <xdr:rowOff>612775</xdr:rowOff>
    </xdr:from>
    <xdr:to>
      <xdr:col>15</xdr:col>
      <xdr:colOff>1085850</xdr:colOff>
      <xdr:row>7</xdr:row>
      <xdr:rowOff>965200</xdr:rowOff>
    </xdr:to>
    <xdr:pic>
      <xdr:nvPicPr>
        <xdr:cNvPr id="1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3789025" y="3216275"/>
          <a:ext cx="987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7</xdr:row>
      <xdr:rowOff>819150</xdr:rowOff>
    </xdr:from>
    <xdr:to>
      <xdr:col>14</xdr:col>
      <xdr:colOff>714375</xdr:colOff>
      <xdr:row>8</xdr:row>
      <xdr:rowOff>28575</xdr:rowOff>
    </xdr:to>
    <xdr:pic>
      <xdr:nvPicPr>
        <xdr:cNvPr id="20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7350" y="3810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628650</xdr:rowOff>
    </xdr:from>
    <xdr:to>
      <xdr:col>13</xdr:col>
      <xdr:colOff>885825</xdr:colOff>
      <xdr:row>7</xdr:row>
      <xdr:rowOff>1057275</xdr:rowOff>
    </xdr:to>
    <xdr:pic>
      <xdr:nvPicPr>
        <xdr:cNvPr id="22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4425" y="36195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149285</xdr:colOff>
      <xdr:row>7</xdr:row>
      <xdr:rowOff>369903</xdr:rowOff>
    </xdr:from>
    <xdr:to>
      <xdr:col>9</xdr:col>
      <xdr:colOff>596960</xdr:colOff>
      <xdr:row>7</xdr:row>
      <xdr:rowOff>703278</xdr:rowOff>
    </xdr:to>
    <xdr:pic>
      <xdr:nvPicPr>
        <xdr:cNvPr id="23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2985" y="3360753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180975</xdr:rowOff>
    </xdr:from>
    <xdr:to>
      <xdr:col>12</xdr:col>
      <xdr:colOff>771525</xdr:colOff>
      <xdr:row>8</xdr:row>
      <xdr:rowOff>582757</xdr:rowOff>
    </xdr:to>
    <xdr:pic>
      <xdr:nvPicPr>
        <xdr:cNvPr id="24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44125" y="4572000"/>
          <a:ext cx="552450" cy="401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12</xdr:row>
      <xdr:rowOff>47625</xdr:rowOff>
    </xdr:from>
    <xdr:to>
      <xdr:col>14</xdr:col>
      <xdr:colOff>723900</xdr:colOff>
      <xdr:row>12</xdr:row>
      <xdr:rowOff>203200</xdr:rowOff>
    </xdr:to>
    <xdr:pic>
      <xdr:nvPicPr>
        <xdr:cNvPr id="25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2992100" y="9191625"/>
          <a:ext cx="514350" cy="15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3;&#1091;&#1089;&#1077;&#1074;&#1072;%20&#1057;&#1074;&#1077;&#1090;&#1083;&#1072;&#1085;&#1072;/Downloads/&#1050;&#1055;/25-&#1050;&#1055;%20&#1040;&#1057;&#1058;&#1056;&#1040;%20&#1082;&#1072;&#1085;&#1094;&#1090;&#1086;&#1074;&#1072;&#1088;%20-03.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Рабочий "/>
      <sheetName val="КП Журих"/>
      <sheetName val="КП АСТРА"/>
    </sheetNames>
    <sheetDataSet>
      <sheetData sheetId="0" refreshError="1"/>
      <sheetData sheetId="1" refreshError="1"/>
      <sheetData sheetId="2" refreshError="1">
        <row r="15">
          <cell r="C15" t="str">
            <v>шт</v>
          </cell>
        </row>
        <row r="16">
          <cell r="C16" t="str">
            <v>шт</v>
          </cell>
        </row>
        <row r="17">
          <cell r="C17" t="str">
            <v>шт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topLeftCell="A8" zoomScale="75" zoomScaleNormal="75" workbookViewId="0">
      <selection activeCell="B15" sqref="B15:K15"/>
    </sheetView>
  </sheetViews>
  <sheetFormatPr defaultRowHeight="15" x14ac:dyDescent="0.25"/>
  <cols>
    <col min="1" max="1" width="4.7109375" customWidth="1"/>
    <col min="2" max="2" width="35.140625" customWidth="1"/>
    <col min="3" max="3" width="8" customWidth="1"/>
    <col min="4" max="4" width="6.140625" customWidth="1"/>
    <col min="5" max="6" width="13.85546875" customWidth="1"/>
    <col min="7" max="9" width="12.85546875" customWidth="1"/>
    <col min="10" max="10" width="13" customWidth="1"/>
    <col min="11" max="11" width="11.85546875" customWidth="1"/>
    <col min="12" max="12" width="11.7109375" customWidth="1"/>
    <col min="13" max="13" width="17" customWidth="1"/>
    <col min="14" max="14" width="17.85546875" customWidth="1"/>
    <col min="15" max="15" width="13.140625" customWidth="1"/>
    <col min="16" max="16" width="16.85546875" customWidth="1"/>
  </cols>
  <sheetData>
    <row r="1" spans="1:16" x14ac:dyDescent="0.25">
      <c r="A1" s="29" t="s">
        <v>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6" ht="52.5" customHeight="1" x14ac:dyDescent="0.25">
      <c r="A2" s="30" t="s">
        <v>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6" ht="25.5" customHeight="1" x14ac:dyDescent="0.25">
      <c r="A3" s="40" t="s">
        <v>25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6" ht="51" customHeight="1" x14ac:dyDescent="0.25">
      <c r="A4" s="31" t="s">
        <v>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6" ht="15.75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6" ht="1.5" customHeigh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3"/>
      <c r="M6" s="2"/>
      <c r="N6" s="2"/>
      <c r="O6" s="3"/>
    </row>
    <row r="7" spans="1:16" ht="42" customHeight="1" x14ac:dyDescent="0.25">
      <c r="A7" s="33" t="s">
        <v>0</v>
      </c>
      <c r="B7" s="33" t="s">
        <v>12</v>
      </c>
      <c r="C7" s="49" t="s">
        <v>15</v>
      </c>
      <c r="D7" s="50"/>
      <c r="E7" s="38" t="s">
        <v>6</v>
      </c>
      <c r="F7" s="39"/>
      <c r="G7" s="39"/>
      <c r="H7" s="39"/>
      <c r="I7" s="39"/>
      <c r="J7" s="11"/>
      <c r="K7" s="10"/>
      <c r="L7" s="35" t="s">
        <v>7</v>
      </c>
      <c r="M7" s="37" t="s">
        <v>8</v>
      </c>
      <c r="N7" s="37"/>
      <c r="O7" s="37"/>
      <c r="P7" s="4" t="s">
        <v>26</v>
      </c>
    </row>
    <row r="8" spans="1:16" ht="87.75" customHeight="1" x14ac:dyDescent="0.25">
      <c r="A8" s="34"/>
      <c r="B8" s="41"/>
      <c r="C8" s="51"/>
      <c r="D8" s="52"/>
      <c r="E8" s="12" t="s">
        <v>3</v>
      </c>
      <c r="F8" s="12" t="s">
        <v>4</v>
      </c>
      <c r="G8" s="12" t="s">
        <v>5</v>
      </c>
      <c r="H8" s="12" t="s">
        <v>16</v>
      </c>
      <c r="I8" s="12" t="s">
        <v>17</v>
      </c>
      <c r="J8" s="13"/>
      <c r="K8" s="5" t="s">
        <v>13</v>
      </c>
      <c r="L8" s="36"/>
      <c r="M8" s="6" t="s">
        <v>9</v>
      </c>
      <c r="N8" s="7" t="s">
        <v>10</v>
      </c>
      <c r="O8" s="7" t="s">
        <v>11</v>
      </c>
      <c r="P8" s="8"/>
    </row>
    <row r="9" spans="1:16" ht="57" customHeight="1" x14ac:dyDescent="0.25">
      <c r="A9" s="14">
        <v>1</v>
      </c>
      <c r="B9" s="14">
        <v>2</v>
      </c>
      <c r="C9" s="53">
        <v>3</v>
      </c>
      <c r="D9" s="54"/>
      <c r="E9" s="15">
        <v>4</v>
      </c>
      <c r="F9" s="15">
        <v>5</v>
      </c>
      <c r="G9" s="14">
        <v>6</v>
      </c>
      <c r="H9" s="14">
        <v>7</v>
      </c>
      <c r="I9" s="14">
        <v>8</v>
      </c>
      <c r="J9" s="14" t="s">
        <v>18</v>
      </c>
      <c r="K9" s="16" t="s">
        <v>19</v>
      </c>
      <c r="L9" s="14" t="s">
        <v>20</v>
      </c>
      <c r="M9" s="17" t="s">
        <v>21</v>
      </c>
      <c r="N9" s="18">
        <v>13</v>
      </c>
      <c r="O9" s="18">
        <v>14</v>
      </c>
      <c r="P9" s="14" t="s">
        <v>22</v>
      </c>
    </row>
    <row r="10" spans="1:16" ht="92.25" customHeight="1" x14ac:dyDescent="0.25">
      <c r="A10" s="24">
        <v>1</v>
      </c>
      <c r="B10" s="26" t="s">
        <v>28</v>
      </c>
      <c r="C10" s="27" t="str">
        <f>'[1]КП АСТРА'!C15</f>
        <v>шт</v>
      </c>
      <c r="D10" s="28"/>
      <c r="E10" s="20">
        <v>4050</v>
      </c>
      <c r="F10" s="20">
        <v>3900</v>
      </c>
      <c r="G10" s="20">
        <v>4000</v>
      </c>
      <c r="H10" s="20">
        <v>0</v>
      </c>
      <c r="I10" s="20">
        <v>0</v>
      </c>
      <c r="J10" s="20">
        <f t="shared" ref="J10:J12" si="0">SUM(E10+F10+G10)</f>
        <v>11950</v>
      </c>
      <c r="K10" s="21">
        <v>9</v>
      </c>
      <c r="L10" s="21">
        <v>3</v>
      </c>
      <c r="M10" s="22">
        <f>AVERAGE(E10:E10:G10)</f>
        <v>3983.3333333333335</v>
      </c>
      <c r="N10" s="22">
        <f>STDEV(E10:E10:G10)</f>
        <v>76.376261582597337</v>
      </c>
      <c r="O10" s="9">
        <f t="shared" ref="O10:O12" si="1">N10/M10</f>
        <v>1.9173956882660419E-2</v>
      </c>
      <c r="P10" s="20">
        <f t="shared" ref="P10:P12" si="2">J10*K10/L10</f>
        <v>35850</v>
      </c>
    </row>
    <row r="11" spans="1:16" ht="57.75" customHeight="1" x14ac:dyDescent="0.25">
      <c r="A11" s="24">
        <v>2</v>
      </c>
      <c r="B11" s="26" t="s">
        <v>29</v>
      </c>
      <c r="C11" s="27" t="str">
        <f>'[1]КП АСТРА'!C16</f>
        <v>шт</v>
      </c>
      <c r="D11" s="28"/>
      <c r="E11" s="20">
        <v>4100</v>
      </c>
      <c r="F11" s="20">
        <v>3900</v>
      </c>
      <c r="G11" s="20">
        <v>4000</v>
      </c>
      <c r="H11" s="20">
        <v>0</v>
      </c>
      <c r="I11" s="20">
        <v>0</v>
      </c>
      <c r="J11" s="20">
        <f t="shared" si="0"/>
        <v>12000</v>
      </c>
      <c r="K11" s="21">
        <v>2</v>
      </c>
      <c r="L11" s="21">
        <v>3</v>
      </c>
      <c r="M11" s="22">
        <f>AVERAGE(E11:E11:G11)</f>
        <v>4000</v>
      </c>
      <c r="N11" s="22">
        <f>STDEV(E11:E11:G11)</f>
        <v>100</v>
      </c>
      <c r="O11" s="9">
        <f t="shared" si="1"/>
        <v>2.5000000000000001E-2</v>
      </c>
      <c r="P11" s="20">
        <f t="shared" si="2"/>
        <v>8000</v>
      </c>
    </row>
    <row r="12" spans="1:16" ht="56.25" customHeight="1" x14ac:dyDescent="0.25">
      <c r="A12" s="24">
        <v>3</v>
      </c>
      <c r="B12" s="26" t="s">
        <v>30</v>
      </c>
      <c r="C12" s="27" t="str">
        <f>'[1]КП АСТРА'!C17</f>
        <v>шт</v>
      </c>
      <c r="D12" s="28"/>
      <c r="E12" s="20">
        <v>4100</v>
      </c>
      <c r="F12" s="20">
        <v>3900</v>
      </c>
      <c r="G12" s="20">
        <v>4000</v>
      </c>
      <c r="H12" s="20">
        <v>0</v>
      </c>
      <c r="I12" s="20">
        <v>0</v>
      </c>
      <c r="J12" s="20">
        <f t="shared" si="0"/>
        <v>12000</v>
      </c>
      <c r="K12" s="21">
        <v>1</v>
      </c>
      <c r="L12" s="21">
        <v>3</v>
      </c>
      <c r="M12" s="22">
        <f>AVERAGE(E12:E12:G12)</f>
        <v>4000</v>
      </c>
      <c r="N12" s="22">
        <f>STDEV(E12:E12:G12)</f>
        <v>100</v>
      </c>
      <c r="O12" s="9">
        <f t="shared" si="1"/>
        <v>2.5000000000000001E-2</v>
      </c>
      <c r="P12" s="20">
        <f t="shared" si="2"/>
        <v>4000</v>
      </c>
    </row>
    <row r="13" spans="1:16" ht="37.5" customHeight="1" x14ac:dyDescent="0.25">
      <c r="A13" s="19"/>
      <c r="B13" s="46" t="s">
        <v>14</v>
      </c>
      <c r="C13" s="47"/>
      <c r="D13" s="48"/>
      <c r="E13" s="48"/>
      <c r="F13" s="48"/>
      <c r="G13" s="48"/>
      <c r="H13" s="48"/>
      <c r="I13" s="48"/>
      <c r="J13" s="48"/>
      <c r="K13" s="19"/>
      <c r="L13" s="19"/>
      <c r="M13" s="19"/>
      <c r="N13" s="19"/>
      <c r="O13" s="19"/>
      <c r="P13" s="23">
        <f>SUM(P10:P12)</f>
        <v>47850</v>
      </c>
    </row>
    <row r="14" spans="1:16" ht="37.5" customHeight="1" x14ac:dyDescent="0.25">
      <c r="H14" s="1"/>
      <c r="I14" s="1"/>
      <c r="J14" s="1"/>
    </row>
    <row r="15" spans="1:16" ht="37.5" customHeight="1" x14ac:dyDescent="0.25">
      <c r="B15" s="42" t="s">
        <v>31</v>
      </c>
      <c r="C15" s="43"/>
      <c r="D15" s="43"/>
      <c r="E15" s="43"/>
      <c r="F15" s="43"/>
      <c r="G15" s="43"/>
      <c r="H15" s="43"/>
      <c r="I15" s="43"/>
      <c r="J15" s="43"/>
      <c r="K15" s="43"/>
    </row>
    <row r="16" spans="1:16" ht="37.5" customHeight="1" x14ac:dyDescent="0.25">
      <c r="B16" s="44" t="s">
        <v>27</v>
      </c>
      <c r="C16" s="45"/>
      <c r="D16" s="45"/>
      <c r="E16" s="45"/>
      <c r="F16" s="45"/>
      <c r="G16" s="45"/>
      <c r="H16" s="45"/>
      <c r="I16" s="45"/>
      <c r="J16" s="1"/>
    </row>
    <row r="17" spans="2:10" ht="37.5" customHeight="1" x14ac:dyDescent="0.25">
      <c r="B17" s="45"/>
      <c r="C17" s="45"/>
      <c r="D17" s="45"/>
      <c r="E17" s="45"/>
      <c r="F17" s="45"/>
      <c r="G17" s="45"/>
      <c r="H17" s="45"/>
      <c r="I17" s="45"/>
      <c r="J17" s="1"/>
    </row>
    <row r="18" spans="2:10" ht="37.5" customHeight="1" x14ac:dyDescent="0.25">
      <c r="H18" s="1"/>
      <c r="I18" s="1"/>
      <c r="J18" s="1"/>
    </row>
    <row r="19" spans="2:10" ht="37.5" customHeight="1" x14ac:dyDescent="0.25">
      <c r="H19" s="1"/>
      <c r="I19" s="1"/>
      <c r="J19" s="1"/>
    </row>
    <row r="20" spans="2:10" ht="37.5" customHeight="1" x14ac:dyDescent="0.25">
      <c r="H20" s="1"/>
      <c r="I20" s="1"/>
      <c r="J20" s="1"/>
    </row>
    <row r="21" spans="2:10" ht="37.5" customHeight="1" x14ac:dyDescent="0.25">
      <c r="E21" s="25"/>
      <c r="H21" s="1"/>
      <c r="I21" s="1"/>
      <c r="J21" s="1"/>
    </row>
    <row r="22" spans="2:10" ht="37.5" customHeight="1" x14ac:dyDescent="0.25">
      <c r="H22" s="1"/>
      <c r="I22" s="1"/>
      <c r="J22" s="1"/>
    </row>
    <row r="23" spans="2:10" ht="37.5" customHeight="1" x14ac:dyDescent="0.25">
      <c r="H23" s="1"/>
      <c r="I23" s="1"/>
      <c r="J23" s="1"/>
    </row>
    <row r="24" spans="2:10" ht="37.5" customHeight="1" x14ac:dyDescent="0.25">
      <c r="H24" s="1"/>
      <c r="I24" s="1"/>
      <c r="J24" s="1"/>
    </row>
    <row r="25" spans="2:10" ht="37.5" customHeight="1" x14ac:dyDescent="0.25">
      <c r="H25" s="1"/>
      <c r="I25" s="1"/>
      <c r="J25" s="1"/>
    </row>
    <row r="26" spans="2:10" ht="37.5" customHeight="1" x14ac:dyDescent="0.25">
      <c r="H26" s="1"/>
      <c r="I26" s="1"/>
      <c r="J26" s="1"/>
    </row>
    <row r="27" spans="2:10" ht="37.5" customHeight="1" x14ac:dyDescent="0.25">
      <c r="H27" s="1"/>
      <c r="I27" s="1"/>
      <c r="J27" s="1"/>
    </row>
    <row r="28" spans="2:10" ht="18.95" customHeight="1" x14ac:dyDescent="0.25">
      <c r="H28" s="1"/>
      <c r="I28" s="1"/>
      <c r="J28" s="1"/>
    </row>
    <row r="29" spans="2:10" x14ac:dyDescent="0.25">
      <c r="H29" s="1"/>
      <c r="I29" s="1"/>
      <c r="J29" s="1"/>
    </row>
    <row r="30" spans="2:10" x14ac:dyDescent="0.25">
      <c r="H30" s="1"/>
      <c r="I30" s="1"/>
      <c r="J30" s="1"/>
    </row>
    <row r="31" spans="2:10" x14ac:dyDescent="0.25">
      <c r="H31" s="1"/>
      <c r="I31" s="1"/>
      <c r="J31" s="1"/>
    </row>
    <row r="32" spans="2:10" ht="16.5" customHeight="1" x14ac:dyDescent="0.25">
      <c r="H32" s="1"/>
      <c r="I32" s="1"/>
      <c r="J32" s="1"/>
    </row>
    <row r="33" spans="8:10" x14ac:dyDescent="0.25">
      <c r="H33" s="1"/>
      <c r="I33" s="1"/>
      <c r="J33" s="1"/>
    </row>
    <row r="34" spans="8:10" x14ac:dyDescent="0.25">
      <c r="H34" s="1"/>
      <c r="I34" s="1"/>
      <c r="J34" s="1"/>
    </row>
  </sheetData>
  <mergeCells count="18">
    <mergeCell ref="B15:K15"/>
    <mergeCell ref="B16:I17"/>
    <mergeCell ref="B13:J13"/>
    <mergeCell ref="C7:D8"/>
    <mergeCell ref="C9:D9"/>
    <mergeCell ref="C10:D10"/>
    <mergeCell ref="C11:D11"/>
    <mergeCell ref="C12:D12"/>
    <mergeCell ref="A1:O1"/>
    <mergeCell ref="A2:O2"/>
    <mergeCell ref="A4:O4"/>
    <mergeCell ref="A5:O5"/>
    <mergeCell ref="A7:A8"/>
    <mergeCell ref="L7:L8"/>
    <mergeCell ref="M7:O7"/>
    <mergeCell ref="E7:I7"/>
    <mergeCell ref="A3:P3"/>
    <mergeCell ref="B7:B8"/>
  </mergeCells>
  <pageMargins left="0.25" right="0.25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2026-05-14T11:12:24Z</dcterms:modified>
</cp:coreProperties>
</file>