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6 год\256\1 ЗАКУПКИ\3 Создание строк\10 блокираторы на окна\2\"/>
    </mc:Choice>
  </mc:AlternateContent>
  <bookViews>
    <workbookView xWindow="0" yWindow="0" windowWidth="2880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N14" i="1"/>
  <c r="P16" i="1" l="1"/>
  <c r="L14" i="1"/>
  <c r="M14" i="1" s="1"/>
  <c r="L15" i="1"/>
  <c r="M15" i="1" s="1"/>
</calcChain>
</file>

<file path=xl/sharedStrings.xml><?xml version="1.0" encoding="utf-8"?>
<sst xmlns="http://schemas.openxmlformats.org/spreadsheetml/2006/main" count="43" uniqueCount="38">
  <si>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</si>
  <si>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</si>
  <si>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</si>
  <si>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</si>
  <si>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</si>
  <si>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</si>
  <si>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</si>
  <si>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</si>
  <si>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</si>
  <si>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</si>
  <si>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</si>
  <si>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</si>
  <si>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</si>
  <si>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</si>
  <si>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</si>
  <si>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</si>
  <si>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</si>
  <si>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</si>
  <si>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</si>
  <si>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</si>
  <si>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</si>
  <si>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</si>
  <si>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</si>
  <si>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экономист</t>
  </si>
  <si>
    <t>/Н.В. Толмакова</t>
  </si>
  <si>
    <t>ОКПД2/КТРУ/ККН</t>
  </si>
  <si>
    <t>шт</t>
  </si>
  <si>
    <t>Блокирующий замок для пвх окон, с тросиком и ключом (2ключа), белый</t>
  </si>
  <si>
    <t>Монтаж</t>
  </si>
  <si>
    <t>Наименьшая цена, руб.</t>
  </si>
  <si>
    <t>На основании проведенного анализа рынка и расчетов, НМЦК(ЦК) составляет: 46000,00 рублей</t>
  </si>
  <si>
    <t>Поставка блокирующих замков для пвх окон с монтажом</t>
  </si>
  <si>
    <t>25.72.14.120/  25.72.14.120-00000003</t>
  </si>
  <si>
    <t>33.20.20.000/ 33.20.20.000-00000004</t>
  </si>
  <si>
    <t>цена источника 1 (вх. № 22 от 18.03.26)</t>
  </si>
  <si>
    <t>цена источника 3 (вх. № 20 от 17.03.26)</t>
  </si>
  <si>
    <t>цена источника 2 (вх. №21 от 17.03.26)</t>
  </si>
  <si>
    <t>Дата подготовки обоснования НМЦК: 18.03.2026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</si>
</sst>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6" fillId="0" borderId="3" xfId="0" applyFont="1" applyBorder="1" applyAlignment="1">
      <alignment horizontal="left" vertical="top" wrapText="1" indent="1"/>
    </xf>
    <xf numFmtId="0" fontId="9" fillId="0" borderId="0" xfId="0" applyFont="1"/>
    <xf numFmtId="0" fontId="7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8</xdr:row>
      <xdr:rowOff>101600</xdr:rowOff>
    </xdr:from>
    <xdr:to>
      <xdr:col>6</xdr:col>
      <xdr:colOff>314325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685800</xdr:colOff>
      <xdr:row>8</xdr:row>
      <xdr:rowOff>101600</xdr:rowOff>
    </xdr:from>
    <xdr:to>
      <xdr:col>9</xdr:col>
      <xdr:colOff>228600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topLeftCell="A9" zoomScale="75" zoomScaleNormal="75" workbookViewId="0">
      <selection activeCell="A2" sqref="A2:P26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11.5" style="1" customWidth="1"/>
    <col min="4" max="4" width="15.875" style="1" customWidth="1"/>
    <col min="5" max="5" width="13" style="1" customWidth="1"/>
    <col min="6" max="6" width="9.875" style="1" customWidth="1"/>
    <col min="7" max="7" width="16.875" style="1" customWidth="1"/>
    <col min="8" max="8" width="14.375" style="1" customWidth="1"/>
    <col min="9" max="9" width="17" style="1" customWidth="1"/>
    <col min="10" max="11" width="13.875" style="1" customWidth="1"/>
    <col min="12" max="12" width="17.875" style="1" customWidth="1"/>
    <col min="13" max="13" width="12.75" style="1" customWidth="1"/>
    <col min="14" max="15" width="12.5" style="1" customWidth="1"/>
    <col min="16" max="16" width="18.875" style="1" customWidth="1"/>
    <col min="17" max="17" width="13.25" style="1" bestFit="1" customWidth="1"/>
    <col min="18" max="18" width="11" style="1" bestFit="1" customWidth="1"/>
    <col min="19" max="19" width="10.875" style="1"/>
    <col min="20" max="20" width="13.5" style="1" customWidth="1"/>
    <col min="21" max="16384" width="10.875" style="1"/>
  </cols>
  <sheetData>
    <row r="1" spans="1:20" ht="20.100000000000001" customHeight="1" x14ac:dyDescent="0.25"/>
    <row r="2" spans="1:20" ht="50.1" customHeight="1" x14ac:dyDescent="0.25">
      <c r="A2" s="48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20" ht="39.950000000000003" customHeight="1" x14ac:dyDescent="0.25"/>
    <row r="4" spans="1:20" ht="20.100000000000001" customHeight="1" x14ac:dyDescent="0.25">
      <c r="A4" s="49" t="s">
        <v>8</v>
      </c>
      <c r="B4" s="49"/>
      <c r="C4" s="35" t="s">
        <v>31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20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5"/>
      <c r="K5" s="15"/>
      <c r="L5" s="3"/>
      <c r="M5" s="3"/>
      <c r="N5" s="3"/>
      <c r="O5" s="29"/>
      <c r="P5" s="3"/>
    </row>
    <row r="6" spans="1:20" ht="69.95" customHeight="1" x14ac:dyDescent="0.25">
      <c r="A6" s="62" t="s">
        <v>9</v>
      </c>
      <c r="B6" s="62"/>
      <c r="C6" s="58" t="s">
        <v>19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20" ht="20.100000000000001" customHeight="1" x14ac:dyDescent="0.25"/>
    <row r="8" spans="1:20" ht="25.5" x14ac:dyDescent="0.25">
      <c r="A8" s="60" t="s">
        <v>22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1:20" ht="159.94999999999999" customHeight="1" x14ac:dyDescent="0.25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20" ht="20.100000000000001" customHeight="1" x14ac:dyDescent="0.25">
      <c r="R10" s="28"/>
      <c r="S10" s="28"/>
    </row>
    <row r="11" spans="1:20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  <c r="R11" s="28"/>
      <c r="S11" s="28"/>
    </row>
    <row r="12" spans="1:20" ht="20.100000000000001" customHeight="1" x14ac:dyDescent="0.25">
      <c r="A12" s="32" t="s">
        <v>0</v>
      </c>
      <c r="B12" s="50" t="s">
        <v>1</v>
      </c>
      <c r="C12" s="51"/>
      <c r="D12" s="54" t="s">
        <v>25</v>
      </c>
      <c r="E12" s="54" t="s">
        <v>2</v>
      </c>
      <c r="F12" s="57" t="s">
        <v>3</v>
      </c>
      <c r="G12" s="41" t="s">
        <v>6</v>
      </c>
      <c r="H12" s="42"/>
      <c r="I12" s="42"/>
      <c r="J12" s="42"/>
      <c r="K12" s="43"/>
      <c r="L12" s="54" t="s">
        <v>14</v>
      </c>
      <c r="M12" s="54" t="s">
        <v>4</v>
      </c>
      <c r="N12" s="54" t="s">
        <v>5</v>
      </c>
      <c r="O12" s="46" t="s">
        <v>29</v>
      </c>
      <c r="P12" s="54" t="s">
        <v>17</v>
      </c>
      <c r="R12" s="28"/>
      <c r="S12" s="28"/>
    </row>
    <row r="13" spans="1:20" ht="71.25" customHeight="1" x14ac:dyDescent="0.25">
      <c r="A13" s="33"/>
      <c r="B13" s="52"/>
      <c r="C13" s="53"/>
      <c r="D13" s="55"/>
      <c r="E13" s="55"/>
      <c r="F13" s="56"/>
      <c r="G13" s="21" t="s">
        <v>34</v>
      </c>
      <c r="H13" s="16" t="s">
        <v>36</v>
      </c>
      <c r="I13" s="16" t="s">
        <v>35</v>
      </c>
      <c r="J13" s="14" t="s">
        <v>18</v>
      </c>
      <c r="K13" s="14" t="s">
        <v>21</v>
      </c>
      <c r="L13" s="55"/>
      <c r="M13" s="55"/>
      <c r="N13" s="55"/>
      <c r="O13" s="47"/>
      <c r="P13" s="56"/>
      <c r="R13" s="28"/>
      <c r="S13" s="28"/>
    </row>
    <row r="14" spans="1:20" ht="65.25" customHeight="1" x14ac:dyDescent="0.25">
      <c r="A14" s="9">
        <v>1</v>
      </c>
      <c r="B14" s="44" t="s">
        <v>27</v>
      </c>
      <c r="C14" s="45"/>
      <c r="D14" s="25" t="s">
        <v>32</v>
      </c>
      <c r="E14" s="23" t="s">
        <v>26</v>
      </c>
      <c r="F14" s="24">
        <v>100</v>
      </c>
      <c r="G14" s="21">
        <v>310</v>
      </c>
      <c r="H14" s="16">
        <v>332</v>
      </c>
      <c r="I14" s="16">
        <v>332</v>
      </c>
      <c r="J14" s="17" t="s">
        <v>20</v>
      </c>
      <c r="K14" s="16">
        <v>3</v>
      </c>
      <c r="L14" s="18">
        <f>SQRT(((SUM((POWER(G14-N14,2)),(POWER(H14-N14,2)),(POWER(I14-N14,2)))/(K14-1))))</f>
        <v>12.701705922171765</v>
      </c>
      <c r="M14" s="19">
        <f>(L14*100)/N14</f>
        <v>3.9122297501555745</v>
      </c>
      <c r="N14" s="17">
        <f>(G14+H14+I14)/3</f>
        <v>324.66666666666669</v>
      </c>
      <c r="O14" s="17">
        <v>310</v>
      </c>
      <c r="P14" s="17">
        <v>31000</v>
      </c>
      <c r="R14" s="28"/>
      <c r="S14" s="28"/>
    </row>
    <row r="15" spans="1:20" ht="69" customHeight="1" x14ac:dyDescent="0.25">
      <c r="A15" s="9">
        <v>2</v>
      </c>
      <c r="B15" s="44" t="s">
        <v>28</v>
      </c>
      <c r="C15" s="45"/>
      <c r="D15" s="25" t="s">
        <v>33</v>
      </c>
      <c r="E15" s="23" t="s">
        <v>26</v>
      </c>
      <c r="F15" s="24">
        <v>1</v>
      </c>
      <c r="G15" s="21">
        <v>15000</v>
      </c>
      <c r="H15" s="16">
        <v>15300</v>
      </c>
      <c r="I15" s="16">
        <v>16350</v>
      </c>
      <c r="J15" s="16" t="s">
        <v>20</v>
      </c>
      <c r="K15" s="16">
        <v>3</v>
      </c>
      <c r="L15" s="18">
        <f>SQRT(((SUM((POWER(G15-N15,2)),(POWER(H15-N15,2)),(POWER(I15-N15,2)))/(K15-1))))</f>
        <v>708.87234393789129</v>
      </c>
      <c r="M15" s="19">
        <f>(L15*100)/N15</f>
        <v>4.5586645912404586</v>
      </c>
      <c r="N15" s="17">
        <f>(G15+H15+I15)/3</f>
        <v>15550</v>
      </c>
      <c r="O15" s="17">
        <v>15000</v>
      </c>
      <c r="P15" s="17">
        <v>15000</v>
      </c>
      <c r="R15" s="28"/>
      <c r="S15" s="28"/>
    </row>
    <row r="16" spans="1:20" ht="26.25" customHeight="1" x14ac:dyDescent="0.25">
      <c r="A16" s="11"/>
      <c r="B16" s="8"/>
      <c r="C16" s="8"/>
      <c r="D16" s="8"/>
      <c r="E16" s="8"/>
      <c r="F16" s="22" t="s">
        <v>10</v>
      </c>
      <c r="G16" s="17"/>
      <c r="H16" s="17"/>
      <c r="I16" s="17"/>
      <c r="J16" s="8"/>
      <c r="K16" s="8"/>
      <c r="L16" s="8" t="s">
        <v>16</v>
      </c>
      <c r="M16" s="8"/>
      <c r="N16" s="9" t="s">
        <v>10</v>
      </c>
      <c r="O16" s="9"/>
      <c r="P16" s="17">
        <f>SUM(P14:P15)</f>
        <v>46000</v>
      </c>
      <c r="R16" s="28"/>
      <c r="S16" s="28"/>
      <c r="T16" s="27"/>
    </row>
    <row r="17" spans="1:20" x14ac:dyDescent="0.25">
      <c r="A17" s="12"/>
      <c r="L17" s="1" t="s">
        <v>16</v>
      </c>
      <c r="N17" s="13"/>
      <c r="O17" s="13"/>
      <c r="P17" s="20"/>
      <c r="R17" s="28"/>
      <c r="S17" s="28"/>
    </row>
    <row r="18" spans="1:20" ht="39.950000000000003" customHeight="1" x14ac:dyDescent="0.25">
      <c r="A18" s="37" t="s">
        <v>30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9" t="s">
        <v>16</v>
      </c>
      <c r="O18" s="39"/>
      <c r="P18" s="40"/>
      <c r="R18" s="30"/>
      <c r="S18" s="30"/>
      <c r="T18" s="26"/>
    </row>
    <row r="19" spans="1:20" ht="9.9499999999999993" customHeight="1" x14ac:dyDescent="0.25"/>
    <row r="20" spans="1:20" ht="15" customHeight="1" x14ac:dyDescent="0.25">
      <c r="A20" s="35" t="s">
        <v>37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</row>
    <row r="21" spans="1:20" ht="39.950000000000003" customHeight="1" x14ac:dyDescent="0.25">
      <c r="N21" s="1" t="s">
        <v>15</v>
      </c>
    </row>
    <row r="22" spans="1:20" ht="15" customHeight="1" x14ac:dyDescent="0.25">
      <c r="A22" s="35" t="s">
        <v>11</v>
      </c>
      <c r="B22" s="35"/>
      <c r="C22" s="35"/>
    </row>
    <row r="23" spans="1:20" ht="24.95" customHeight="1" x14ac:dyDescent="0.25">
      <c r="A23" s="31" t="s">
        <v>23</v>
      </c>
      <c r="B23" s="31"/>
      <c r="C23" s="31"/>
      <c r="D23" s="31"/>
    </row>
    <row r="24" spans="1:20" ht="15" customHeight="1" x14ac:dyDescent="0.25">
      <c r="A24" s="34" t="s">
        <v>12</v>
      </c>
      <c r="B24" s="34"/>
      <c r="C24" s="34"/>
      <c r="D24" s="34"/>
    </row>
    <row r="25" spans="1:20" ht="20.100000000000001" customHeight="1" x14ac:dyDescent="0.25">
      <c r="A25" s="36" t="s">
        <v>24</v>
      </c>
      <c r="B25" s="36"/>
      <c r="C25" s="36"/>
      <c r="D25" s="36"/>
    </row>
    <row r="26" spans="1:20" ht="15" customHeight="1" x14ac:dyDescent="0.25">
      <c r="A26" s="34" t="s">
        <v>13</v>
      </c>
      <c r="B26" s="34"/>
      <c r="C26" s="34"/>
      <c r="D26" s="34"/>
    </row>
  </sheetData>
  <mergeCells count="28"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R18:S18"/>
    <mergeCell ref="A23:D23"/>
    <mergeCell ref="A12:A13"/>
    <mergeCell ref="A26:D26"/>
    <mergeCell ref="A20:P20"/>
    <mergeCell ref="A22:C22"/>
    <mergeCell ref="A25:D25"/>
    <mergeCell ref="A24:D24"/>
    <mergeCell ref="A18:P18"/>
    <mergeCell ref="G12:K12"/>
    <mergeCell ref="B14:C14"/>
    <mergeCell ref="B15:C15"/>
    <mergeCell ref="O12:O13"/>
  </mergeCells>
  <pageMargins left="0.7" right="0.7" top="0.75" bottom="0.75" header="0.3" footer="0.3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2026-03-18T12:39:51Z</cp:lastPrinted>
  <dcterms:created xsi:type="dcterms:W3CDTF">2023-02-03T13:24:35Z</dcterms:created>
  <dcterms:modified xsi:type="dcterms:W3CDTF">2026-03-18T12:39:53Z</dcterms:modified>
</cp:coreProperties>
</file>