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D7FCE70B-B9DC-412D-8265-E8AF5FD3364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_ЭМ" sheetId="5" r:id="rId1"/>
  </sheets>
  <definedNames>
    <definedName name="_xlnm.Print_Area" localSheetId="0">НМЦК_ЭМ!$A$1:$L$19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5" l="1"/>
  <c r="L11" i="5"/>
  <c r="I9" i="5"/>
  <c r="J9" i="5"/>
  <c r="F9" i="5"/>
  <c r="F10" i="5"/>
  <c r="I10" i="5"/>
  <c r="J10" i="5"/>
  <c r="K9" i="5" l="1"/>
  <c r="L12" i="5"/>
  <c r="K10" i="5"/>
  <c r="L13" i="5" l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<sst xmlns="http://schemas.openxmlformats.org/spreadsheetml/2006/main" count="26" uniqueCount="26">
  <si>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</si>
  <si>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 3-м</t>
    </r>
    <r>
      <rPr>
        <u/>
        <sz val="12"/>
        <color indexed="8"/>
        <rFont val="Times New Roman"/>
        <family val="1"/>
        <charset val="204"/>
      </rPr>
      <t xml:space="preserve">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</si>
  <si>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_3__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</si>
  <si>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</si>
  <si>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</si>
  <si>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</si>
  <si>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</si>
  <si>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</si>
  <si>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</si>
  <si>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</si>
  <si>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</si>
  <si>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</si>
  <si>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</si>
  <si>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</si>
  <si>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</si>
  <si>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</si>
  <si>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</si>
  <si>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</si>
  <si>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/10</t>
  </si>
  <si>
    <t>12=7*9</t>
  </si>
  <si>
    <t>ИТОГО</t>
  </si>
  <si>
    <t>в том числе НДС</t>
  </si>
  <si>
    <t>Размещение закупки планируется в соответствии с п.5 ст.93 44-ФЗ по наименьшей цене.</t>
  </si>
  <si>
    <t>Цена определена в соответствии с Постановлением Правительства СПб № 489 от 15.06.2016 и Распоряжением комитета по государственному заказу № 100-Р от 31.05.2018</t>
  </si>
  <si>
    <t>Полотно техническое</t>
  </si>
  <si>
    <t>Тряпка для пола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</si>
</sst>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vertical="center" wrapText="1"/>
    </xf>
    <xf numFmtId="4" fontId="9" fillId="2" borderId="1" xfId="1" applyNumberFormat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vertical="center" wrapText="1"/>
    </xf>
    <xf numFmtId="4" fontId="9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4" fontId="9" fillId="2" borderId="7" xfId="1" applyNumberFormat="1" applyFont="1" applyFill="1" applyBorder="1" applyAlignment="1">
      <alignment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 wrapText="1"/>
    </xf>
    <xf numFmtId="4" fontId="3" fillId="0" borderId="6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vertical="center" wrapText="1"/>
    </xf>
    <xf numFmtId="10" fontId="3" fillId="0" borderId="6" xfId="1" applyNumberFormat="1" applyFont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horizontal="center" vertical="center" wrapText="1"/>
    </xf>
    <xf numFmtId="4" fontId="2" fillId="0" borderId="0" xfId="1" applyNumberFormat="1" applyFont="1"/>
    <xf numFmtId="0" fontId="9" fillId="0" borderId="1" xfId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vertical="top" wrapText="1"/>
    </xf>
    <xf numFmtId="0" fontId="3" fillId="2" borderId="1" xfId="1" applyFont="1" applyFill="1" applyBorder="1" applyAlignment="1">
      <alignment horizontal="center" vertical="center" wrapText="1"/>
    </xf>
    <xf numFmtId="4" fontId="9" fillId="0" borderId="6" xfId="1" applyNumberFormat="1" applyFont="1" applyBorder="1" applyAlignment="1">
      <alignment horizontal="center" vertical="center" wrapText="1"/>
    </xf>
    <xf numFmtId="4" fontId="16" fillId="0" borderId="6" xfId="1" applyNumberFormat="1" applyFont="1" applyBorder="1" applyAlignment="1">
      <alignment horizontal="center" vertical="center" wrapText="1"/>
    </xf>
    <xf numFmtId="10" fontId="16" fillId="0" borderId="6" xfId="1" applyNumberFormat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top" wrapText="1"/>
    </xf>
    <xf numFmtId="0" fontId="15" fillId="0" borderId="3" xfId="1" applyFont="1" applyBorder="1" applyAlignment="1">
      <alignment horizontal="center" vertical="top" wrapText="1"/>
    </xf>
    <xf numFmtId="0" fontId="15" fillId="0" borderId="4" xfId="1" applyFont="1" applyBorder="1" applyAlignment="1">
      <alignment horizontal="center" vertical="top" wrapText="1"/>
    </xf>
    <xf numFmtId="0" fontId="3" fillId="0" borderId="0" xfId="1" applyFont="1" applyAlignment="1">
      <alignment horizontal="left" vertical="center"/>
    </xf>
    <xf numFmtId="4" fontId="2" fillId="0" borderId="2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4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3" xfId="1" applyFont="1" applyBorder="1" applyAlignment="1">
      <alignment horizontal="right" vertical="center" wrapText="1"/>
    </xf>
    <xf numFmtId="0" fontId="3" fillId="0" borderId="4" xfId="1" applyFont="1" applyBorder="1" applyAlignment="1">
      <alignment horizontal="righ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404360" y="346138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133350</xdr:rowOff>
    </xdr:from>
    <xdr:to>
      <xdr:col>11</xdr:col>
      <xdr:colOff>1047750</xdr:colOff>
      <xdr:row>6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959215" y="324231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6</xdr:row>
      <xdr:rowOff>504825</xdr:rowOff>
    </xdr:from>
    <xdr:to>
      <xdr:col>9</xdr:col>
      <xdr:colOff>937260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2340" y="3613785"/>
          <a:ext cx="86106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762000</xdr:rowOff>
    </xdr:from>
    <xdr:to>
      <xdr:col>10</xdr:col>
      <xdr:colOff>704850</xdr:colOff>
      <xdr:row>6</xdr:row>
      <xdr:rowOff>1085850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87096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171450</xdr:rowOff>
    </xdr:from>
    <xdr:to>
      <xdr:col>8</xdr:col>
      <xdr:colOff>485775</xdr:colOff>
      <xdr:row>7</xdr:row>
      <xdr:rowOff>323850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80835" y="462153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40165" y="247078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85725</xdr:colOff>
      <xdr:row>11</xdr:row>
      <xdr:rowOff>66675</xdr:rowOff>
    </xdr:from>
    <xdr:to>
      <xdr:col>7</xdr:col>
      <xdr:colOff>76200</xdr:colOff>
      <xdr:row>11</xdr:row>
      <xdr:rowOff>333375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5153025" y="13912215"/>
          <a:ext cx="56959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18"/>
  <sheetViews>
    <sheetView tabSelected="1" view="pageBreakPreview" topLeftCell="A7" zoomScaleNormal="100" zoomScaleSheetLayoutView="100" workbookViewId="0">
      <selection activeCell="A9" sqref="A9"/>
    </sheetView>
  </sheetViews>
  <sheetFormatPr defaultColWidth="9.109375" defaultRowHeight="13.8" x14ac:dyDescent="0.25"/>
  <cols>
    <col min="1" max="1" width="4.33203125" style="1" customWidth="1"/>
    <col min="2" max="2" width="25.44140625" style="2" customWidth="1"/>
    <col min="3" max="5" width="12.5546875" style="1" customWidth="1"/>
    <col min="6" max="6" width="13.44140625" style="1" customWidth="1"/>
    <col min="7" max="7" width="8.44140625" style="1" customWidth="1"/>
    <col min="8" max="8" width="11.88671875" style="1" customWidth="1"/>
    <col min="9" max="9" width="11" style="1" customWidth="1"/>
    <col min="10" max="10" width="14.44140625" style="1" customWidth="1"/>
    <col min="11" max="11" width="11.33203125" style="1" customWidth="1"/>
    <col min="12" max="12" width="16.77734375" style="1" customWidth="1"/>
    <col min="13" max="16384" width="9.109375" style="1"/>
  </cols>
  <sheetData>
    <row r="1" spans="1:12" x14ac:dyDescent="0.25">
      <c r="K1" s="44"/>
      <c r="L1" s="44"/>
    </row>
    <row r="2" spans="1:12" ht="33.75" customHeight="1" x14ac:dyDescent="0.2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49.5" customHeight="1" x14ac:dyDescent="0.25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ht="22.5" customHeight="1" x14ac:dyDescent="0.25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x14ac:dyDescent="0.25">
      <c r="A5" s="3"/>
      <c r="B5" s="4"/>
      <c r="C5" s="3"/>
      <c r="D5" s="3"/>
      <c r="E5" s="3"/>
      <c r="F5" s="3"/>
      <c r="G5" s="3"/>
      <c r="H5" s="3"/>
      <c r="I5" s="5"/>
      <c r="J5" s="3"/>
      <c r="K5" s="3"/>
      <c r="L5" s="5"/>
    </row>
    <row r="6" spans="1:12" ht="69" customHeight="1" x14ac:dyDescent="0.25">
      <c r="A6" s="47" t="s">
        <v>3</v>
      </c>
      <c r="B6" s="49" t="s">
        <v>4</v>
      </c>
      <c r="C6" s="51" t="s">
        <v>5</v>
      </c>
      <c r="D6" s="52"/>
      <c r="E6" s="52"/>
      <c r="F6" s="53"/>
      <c r="G6" s="54" t="s">
        <v>6</v>
      </c>
      <c r="H6" s="49" t="s">
        <v>7</v>
      </c>
      <c r="I6" s="35" t="s">
        <v>8</v>
      </c>
      <c r="J6" s="36"/>
      <c r="K6" s="37"/>
      <c r="L6" s="6" t="s">
        <v>9</v>
      </c>
    </row>
    <row r="7" spans="1:12" ht="105.6" x14ac:dyDescent="0.25">
      <c r="A7" s="48"/>
      <c r="B7" s="50"/>
      <c r="C7" s="22" t="s">
        <v>10</v>
      </c>
      <c r="D7" s="22" t="s">
        <v>11</v>
      </c>
      <c r="E7" s="22" t="s">
        <v>12</v>
      </c>
      <c r="F7" s="7"/>
      <c r="G7" s="55"/>
      <c r="H7" s="50"/>
      <c r="I7" s="8" t="s">
        <v>13</v>
      </c>
      <c r="J7" s="9" t="s">
        <v>14</v>
      </c>
      <c r="K7" s="10" t="s">
        <v>15</v>
      </c>
      <c r="L7" s="11"/>
    </row>
    <row r="8" spans="1:12" ht="41.4" x14ac:dyDescent="0.25">
      <c r="A8" s="12">
        <v>1</v>
      </c>
      <c r="B8" s="12">
        <v>2</v>
      </c>
      <c r="C8" s="13">
        <v>3</v>
      </c>
      <c r="D8" s="13">
        <v>4</v>
      </c>
      <c r="E8" s="13">
        <v>5</v>
      </c>
      <c r="F8" s="13" t="s">
        <v>16</v>
      </c>
      <c r="G8" s="13">
        <v>7</v>
      </c>
      <c r="H8" s="12" t="s">
        <v>17</v>
      </c>
      <c r="I8" s="13" t="s">
        <v>18</v>
      </c>
      <c r="J8" s="13">
        <v>10</v>
      </c>
      <c r="K8" s="13">
        <v>11</v>
      </c>
      <c r="L8" s="12" t="s">
        <v>19</v>
      </c>
    </row>
    <row r="9" spans="1:12" ht="25.2" customHeight="1" x14ac:dyDescent="0.25">
      <c r="A9" s="25">
        <v>1</v>
      </c>
      <c r="B9" s="24" t="s">
        <v>25</v>
      </c>
      <c r="C9" s="23">
        <v>236</v>
      </c>
      <c r="D9" s="15">
        <v>259.60000000000002</v>
      </c>
      <c r="E9" s="16">
        <v>247.8</v>
      </c>
      <c r="F9" s="15">
        <f>SUM(C9:E9)</f>
        <v>743.40000000000009</v>
      </c>
      <c r="G9" s="17">
        <v>10</v>
      </c>
      <c r="H9" s="14">
        <v>3</v>
      </c>
      <c r="I9" s="26">
        <f>C9</f>
        <v>236</v>
      </c>
      <c r="J9" s="15">
        <f>STDEV(C9:E9)</f>
        <v>11.800000000000013</v>
      </c>
      <c r="K9" s="18">
        <f>J9/I9</f>
        <v>5.0000000000000058E-2</v>
      </c>
      <c r="L9" s="26">
        <f>I9*G9</f>
        <v>2360</v>
      </c>
    </row>
    <row r="10" spans="1:12" ht="27" customHeight="1" x14ac:dyDescent="0.25">
      <c r="A10" s="56">
        <v>2</v>
      </c>
      <c r="B10" s="24" t="s">
        <v>24</v>
      </c>
      <c r="C10" s="16">
        <v>3839</v>
      </c>
      <c r="D10" s="15">
        <v>4222.8999999999996</v>
      </c>
      <c r="E10" s="16">
        <v>3304.06</v>
      </c>
      <c r="F10" s="15">
        <f>SUM(C10:E10)</f>
        <v>11365.96</v>
      </c>
      <c r="G10" s="17">
        <v>5</v>
      </c>
      <c r="H10" s="14">
        <v>3</v>
      </c>
      <c r="I10" s="27">
        <f>C10</f>
        <v>3839</v>
      </c>
      <c r="J10" s="27">
        <f>STDEV(C10:E10)</f>
        <v>461.48437301097556</v>
      </c>
      <c r="K10" s="28">
        <f>J10/I10</f>
        <v>0.12020952670252033</v>
      </c>
      <c r="L10" s="15"/>
    </row>
    <row r="11" spans="1:12" ht="33.6" customHeight="1" x14ac:dyDescent="0.25">
      <c r="A11" s="57"/>
      <c r="B11" s="31" t="s">
        <v>23</v>
      </c>
      <c r="C11" s="32"/>
      <c r="D11" s="32"/>
      <c r="E11" s="32"/>
      <c r="F11" s="32"/>
      <c r="G11" s="32"/>
      <c r="H11" s="33"/>
      <c r="I11" s="26">
        <v>2773.14</v>
      </c>
      <c r="J11" s="29"/>
      <c r="K11" s="30"/>
      <c r="L11" s="26">
        <f>I11*G10</f>
        <v>13865.699999999999</v>
      </c>
    </row>
    <row r="12" spans="1:12" ht="33.6" customHeight="1" x14ac:dyDescent="0.25">
      <c r="A12" s="19"/>
      <c r="B12" s="38" t="s">
        <v>20</v>
      </c>
      <c r="C12" s="39"/>
      <c r="D12" s="39"/>
      <c r="E12" s="39"/>
      <c r="F12" s="39"/>
      <c r="G12" s="39"/>
      <c r="H12" s="39"/>
      <c r="I12" s="39"/>
      <c r="J12" s="39"/>
      <c r="K12" s="40"/>
      <c r="L12" s="20">
        <f>SUM(L9:L11)</f>
        <v>16225.699999999999</v>
      </c>
    </row>
    <row r="13" spans="1:12" hidden="1" x14ac:dyDescent="0.25">
      <c r="A13" s="7"/>
      <c r="B13" s="41" t="s">
        <v>21</v>
      </c>
      <c r="C13" s="42"/>
      <c r="D13" s="42"/>
      <c r="E13" s="42"/>
      <c r="F13" s="42"/>
      <c r="G13" s="42"/>
      <c r="H13" s="42"/>
      <c r="I13" s="42"/>
      <c r="J13" s="42"/>
      <c r="K13" s="43"/>
      <c r="L13" s="15">
        <f>L12/105*20</f>
        <v>3090.6095238095236</v>
      </c>
    </row>
    <row r="15" spans="1:12" ht="21.75" customHeight="1" x14ac:dyDescent="0.25">
      <c r="L15" s="21"/>
    </row>
    <row r="16" spans="1:12" ht="21.75" customHeight="1" x14ac:dyDescent="0.25"/>
    <row r="17" spans="2:11" x14ac:dyDescent="0.25">
      <c r="B17" s="34" t="s">
        <v>22</v>
      </c>
      <c r="C17" s="34"/>
      <c r="D17" s="34"/>
      <c r="E17" s="34"/>
      <c r="F17" s="34"/>
      <c r="G17" s="34"/>
      <c r="H17" s="34"/>
      <c r="I17" s="34"/>
      <c r="J17" s="34"/>
      <c r="K17" s="34"/>
    </row>
    <row r="18" spans="2:11" x14ac:dyDescent="0.25">
      <c r="B18" s="34"/>
      <c r="C18" s="34"/>
      <c r="D18" s="34"/>
      <c r="E18" s="34"/>
      <c r="F18" s="34"/>
      <c r="G18" s="34"/>
      <c r="H18" s="34"/>
      <c r="I18" s="34"/>
      <c r="J18" s="34"/>
      <c r="K18" s="34"/>
    </row>
  </sheetData>
  <mergeCells count="16">
    <mergeCell ref="A10:A11"/>
    <mergeCell ref="K1:L1"/>
    <mergeCell ref="A2:L2"/>
    <mergeCell ref="A3:L3"/>
    <mergeCell ref="A4:L4"/>
    <mergeCell ref="A6:A7"/>
    <mergeCell ref="B6:B7"/>
    <mergeCell ref="C6:F6"/>
    <mergeCell ref="G6:G7"/>
    <mergeCell ref="H6:H7"/>
    <mergeCell ref="B11:H11"/>
    <mergeCell ref="J11:K11"/>
    <mergeCell ref="B17:K18"/>
    <mergeCell ref="I6:K6"/>
    <mergeCell ref="B12:K12"/>
    <mergeCell ref="B13:K13"/>
  </mergeCells>
  <pageMargins left="0.39370078740157483" right="0.39370078740157483" top="0.59055118110236227" bottom="0.59055118110236227" header="0" footer="0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НМЦК_ЭМ</vt:lpstr>
      <vt:lpstr>НМЦК_ЭМ!Область_печати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2026-05-18T12:12:57Z</dcterms:modified>
</cp:coreProperties>
</file>