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49732713-EF5C-4FAB-A0C2-8B1DC9A0597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_ЭМ" sheetId="5" r:id="rId1"/>
  </sheets>
  <definedNames>
    <definedName name="_xlnm.Print_Area" localSheetId="0">НМЦК_ЭМ!$A$1:$L$19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5" l="1"/>
  <c r="L10" i="5" s="1"/>
  <c r="J10" i="5"/>
  <c r="K10" i="5" s="1"/>
  <c r="F10" i="5"/>
  <c r="F11" i="5"/>
  <c r="I11" i="5"/>
  <c r="L11" i="5" s="1"/>
  <c r="J11" i="5"/>
  <c r="K11" i="5" l="1"/>
  <c r="I9" i="5"/>
  <c r="J9" i="5" l="1"/>
  <c r="F9" i="5"/>
  <c r="L9" i="5" s="1"/>
  <c r="L12" i="5" s="1"/>
  <c r="L13" i="5" l="1"/>
  <c r="K9" i="5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<sst xmlns="http://schemas.openxmlformats.org/spreadsheetml/2006/main" count="26" uniqueCount="26">
  <si>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</si>
  <si>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r>
      <t>Заказчиком было направлены запросы о предоставлении ценовой информации 3-м</t>
    </r>
    <r>
      <rPr>
        <u/>
        <sz val="12"/>
        <color indexed="8"/>
        <rFont val="Times New Roman"/>
        <family val="1"/>
        <charset val="204"/>
      </rPr>
      <t xml:space="preserve">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</si>
  <si>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_3__ поставщиков (подрядчиков, исполнителей).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</si>
  <si>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</si>
  <si>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</si>
  <si>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</si>
  <si>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</si>
  <si>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</si>
  <si>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</si>
  <si>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</si>
  <si>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</si>
  <si>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</si>
  <si>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</si>
  <si>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</si>
  <si>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</si>
  <si>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</si>
  <si>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</si>
  <si>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</si>
  <si>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/10</t>
  </si>
  <si>
    <t>12=7*9</t>
  </si>
  <si>
    <t>ИТОГО</t>
  </si>
  <si>
    <t>в том числе НДС</t>
  </si>
  <si>
    <t>Размещение закупки планируется в соответствии с п.5 ст.93 44-ФЗ по наименьшей цене.</t>
  </si>
  <si>
    <t xml:space="preserve"> 
Батарейки АА</t>
  </si>
  <si>
    <t xml:space="preserve"> 
Батарейки ААА</t>
  </si>
  <si>
    <t>Батарейки аккумуляторные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</si>
</sst>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vertical="center" wrapText="1"/>
    </xf>
    <xf numFmtId="4" fontId="9" fillId="2" borderId="1" xfId="1" applyNumberFormat="1" applyFont="1" applyFill="1" applyBorder="1" applyAlignment="1">
      <alignment horizontal="center" vertical="center" wrapText="1"/>
    </xf>
    <xf numFmtId="0" fontId="2" fillId="0" borderId="6" xfId="1" applyFont="1" applyBorder="1" applyAlignment="1">
      <alignment vertical="center" wrapText="1"/>
    </xf>
    <xf numFmtId="4" fontId="9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top" wrapText="1"/>
    </xf>
    <xf numFmtId="0" fontId="12" fillId="0" borderId="1" xfId="1" applyFont="1" applyBorder="1" applyAlignment="1">
      <alignment horizontal="center" vertical="top" wrapText="1"/>
    </xf>
    <xf numFmtId="4" fontId="9" fillId="2" borderId="7" xfId="1" applyNumberFormat="1" applyFont="1" applyFill="1" applyBorder="1" applyAlignment="1">
      <alignment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" fontId="3" fillId="0" borderId="6" xfId="1" applyNumberFormat="1" applyFont="1" applyBorder="1" applyAlignment="1">
      <alignment horizontal="center" vertical="center" wrapText="1"/>
    </xf>
    <xf numFmtId="4" fontId="3" fillId="0" borderId="6" xfId="1" applyNumberFormat="1" applyFont="1" applyBorder="1" applyAlignment="1">
      <alignment horizontal="center" vertical="center"/>
    </xf>
    <xf numFmtId="3" fontId="3" fillId="0" borderId="6" xfId="1" applyNumberFormat="1" applyFont="1" applyBorder="1" applyAlignment="1">
      <alignment horizontal="center" vertical="center" wrapText="1"/>
    </xf>
    <xf numFmtId="10" fontId="3" fillId="0" borderId="6" xfId="1" applyNumberFormat="1" applyFont="1" applyBorder="1" applyAlignment="1">
      <alignment horizontal="center" vertical="center" wrapText="1"/>
    </xf>
    <xf numFmtId="0" fontId="16" fillId="2" borderId="6" xfId="1" applyFont="1" applyFill="1" applyBorder="1" applyAlignment="1">
      <alignment horizontal="center" vertical="center" wrapText="1"/>
    </xf>
    <xf numFmtId="4" fontId="4" fillId="2" borderId="6" xfId="1" applyNumberFormat="1" applyFont="1" applyFill="1" applyBorder="1" applyAlignment="1">
      <alignment horizontal="center" vertical="center" wrapText="1"/>
    </xf>
    <xf numFmtId="4" fontId="2" fillId="0" borderId="0" xfId="1" applyNumberFormat="1" applyFont="1"/>
    <xf numFmtId="0" fontId="9" fillId="0" borderId="1" xfId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/>
    </xf>
    <xf numFmtId="0" fontId="15" fillId="0" borderId="6" xfId="1" applyFont="1" applyBorder="1" applyAlignment="1">
      <alignment vertical="top" wrapText="1"/>
    </xf>
    <xf numFmtId="0" fontId="3" fillId="0" borderId="0" xfId="1" applyFont="1" applyAlignment="1">
      <alignment horizontal="left" vertical="center"/>
    </xf>
    <xf numFmtId="4" fontId="2" fillId="0" borderId="2" xfId="1" applyNumberFormat="1" applyFont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center" vertical="center" wrapText="1"/>
    </xf>
    <xf numFmtId="4" fontId="2" fillId="0" borderId="4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right" vertical="center" wrapText="1"/>
    </xf>
    <xf numFmtId="0" fontId="3" fillId="0" borderId="3" xfId="1" applyFont="1" applyBorder="1" applyAlignment="1">
      <alignment horizontal="right" vertical="center" wrapText="1"/>
    </xf>
    <xf numFmtId="0" fontId="3" fillId="0" borderId="4" xfId="1" applyFont="1" applyBorder="1" applyAlignment="1">
      <alignment horizontal="righ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352425</xdr:rowOff>
    </xdr:from>
    <xdr:to>
      <xdr:col>5</xdr:col>
      <xdr:colOff>561975</xdr:colOff>
      <xdr:row>6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404360" y="346138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133350</xdr:rowOff>
    </xdr:from>
    <xdr:to>
      <xdr:col>11</xdr:col>
      <xdr:colOff>1047750</xdr:colOff>
      <xdr:row>6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959215" y="324231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76200</xdr:colOff>
      <xdr:row>6</xdr:row>
      <xdr:rowOff>504825</xdr:rowOff>
    </xdr:from>
    <xdr:to>
      <xdr:col>9</xdr:col>
      <xdr:colOff>937260</xdr:colOff>
      <xdr:row>6</xdr:row>
      <xdr:rowOff>942975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2340" y="3613785"/>
          <a:ext cx="86106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762000</xdr:rowOff>
    </xdr:from>
    <xdr:to>
      <xdr:col>10</xdr:col>
      <xdr:colOff>704850</xdr:colOff>
      <xdr:row>6</xdr:row>
      <xdr:rowOff>1085850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87096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219075</xdr:colOff>
      <xdr:row>7</xdr:row>
      <xdr:rowOff>171450</xdr:rowOff>
    </xdr:from>
    <xdr:to>
      <xdr:col>8</xdr:col>
      <xdr:colOff>485775</xdr:colOff>
      <xdr:row>7</xdr:row>
      <xdr:rowOff>323850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80835" y="462153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40165" y="247078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85725</xdr:colOff>
      <xdr:row>11</xdr:row>
      <xdr:rowOff>66675</xdr:rowOff>
    </xdr:from>
    <xdr:to>
      <xdr:col>7</xdr:col>
      <xdr:colOff>76200</xdr:colOff>
      <xdr:row>11</xdr:row>
      <xdr:rowOff>333375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5153025" y="13912215"/>
          <a:ext cx="56959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18"/>
  <sheetViews>
    <sheetView tabSelected="1" view="pageBreakPreview" zoomScaleNormal="100" zoomScaleSheetLayoutView="100" workbookViewId="0">
      <selection activeCell="A3" sqref="A3:L3"/>
    </sheetView>
  </sheetViews>
  <sheetFormatPr defaultColWidth="9.109375" defaultRowHeight="13.8" x14ac:dyDescent="0.25"/>
  <cols>
    <col min="1" max="1" width="4.33203125" style="1" customWidth="1"/>
    <col min="2" max="2" width="25.44140625" style="2" customWidth="1"/>
    <col min="3" max="5" width="12.5546875" style="1" customWidth="1"/>
    <col min="6" max="6" width="13.44140625" style="1" customWidth="1"/>
    <col min="7" max="7" width="8.44140625" style="1" customWidth="1"/>
    <col min="8" max="8" width="11.88671875" style="1" customWidth="1"/>
    <col min="9" max="9" width="11" style="1" customWidth="1"/>
    <col min="10" max="10" width="14.44140625" style="1" customWidth="1"/>
    <col min="11" max="11" width="11.33203125" style="1" customWidth="1"/>
    <col min="12" max="12" width="16.77734375" style="1" customWidth="1"/>
    <col min="13" max="16384" width="9.109375" style="1"/>
  </cols>
  <sheetData>
    <row r="1" spans="1:12" x14ac:dyDescent="0.25">
      <c r="K1" s="35"/>
      <c r="L1" s="35"/>
    </row>
    <row r="2" spans="1:12" ht="33.75" customHeight="1" x14ac:dyDescent="0.25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49.5" customHeight="1" x14ac:dyDescent="0.25">
      <c r="A3" s="37" t="s">
        <v>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2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2" x14ac:dyDescent="0.25">
      <c r="A5" s="3"/>
      <c r="B5" s="4"/>
      <c r="C5" s="3"/>
      <c r="D5" s="3"/>
      <c r="E5" s="3"/>
      <c r="F5" s="3"/>
      <c r="G5" s="3"/>
      <c r="H5" s="3"/>
      <c r="I5" s="5"/>
      <c r="J5" s="3"/>
      <c r="K5" s="3"/>
      <c r="L5" s="5"/>
    </row>
    <row r="6" spans="1:12" ht="69" customHeight="1" x14ac:dyDescent="0.25">
      <c r="A6" s="38" t="s">
        <v>3</v>
      </c>
      <c r="B6" s="40" t="s">
        <v>4</v>
      </c>
      <c r="C6" s="42" t="s">
        <v>5</v>
      </c>
      <c r="D6" s="43"/>
      <c r="E6" s="43"/>
      <c r="F6" s="44"/>
      <c r="G6" s="45" t="s">
        <v>6</v>
      </c>
      <c r="H6" s="40" t="s">
        <v>7</v>
      </c>
      <c r="I6" s="26" t="s">
        <v>8</v>
      </c>
      <c r="J6" s="27"/>
      <c r="K6" s="28"/>
      <c r="L6" s="6" t="s">
        <v>9</v>
      </c>
    </row>
    <row r="7" spans="1:12" ht="105.6" x14ac:dyDescent="0.25">
      <c r="A7" s="39"/>
      <c r="B7" s="41"/>
      <c r="C7" s="22" t="s">
        <v>10</v>
      </c>
      <c r="D7" s="22" t="s">
        <v>11</v>
      </c>
      <c r="E7" s="22" t="s">
        <v>12</v>
      </c>
      <c r="F7" s="7"/>
      <c r="G7" s="46"/>
      <c r="H7" s="41"/>
      <c r="I7" s="8" t="s">
        <v>13</v>
      </c>
      <c r="J7" s="9" t="s">
        <v>14</v>
      </c>
      <c r="K7" s="10" t="s">
        <v>15</v>
      </c>
      <c r="L7" s="11"/>
    </row>
    <row r="8" spans="1:12" ht="41.4" x14ac:dyDescent="0.25">
      <c r="A8" s="12">
        <v>1</v>
      </c>
      <c r="B8" s="12">
        <v>2</v>
      </c>
      <c r="C8" s="13">
        <v>3</v>
      </c>
      <c r="D8" s="13">
        <v>4</v>
      </c>
      <c r="E8" s="13">
        <v>5</v>
      </c>
      <c r="F8" s="13" t="s">
        <v>16</v>
      </c>
      <c r="G8" s="13">
        <v>7</v>
      </c>
      <c r="H8" s="12" t="s">
        <v>17</v>
      </c>
      <c r="I8" s="13" t="s">
        <v>18</v>
      </c>
      <c r="J8" s="13">
        <v>10</v>
      </c>
      <c r="K8" s="13">
        <v>11</v>
      </c>
      <c r="L8" s="12" t="s">
        <v>19</v>
      </c>
    </row>
    <row r="9" spans="1:12" ht="47.4" customHeight="1" x14ac:dyDescent="0.25">
      <c r="A9" s="14">
        <v>1</v>
      </c>
      <c r="B9" s="24" t="s">
        <v>25</v>
      </c>
      <c r="C9" s="23">
        <v>767.04</v>
      </c>
      <c r="D9" s="15">
        <v>805.39</v>
      </c>
      <c r="E9" s="16">
        <v>820.73</v>
      </c>
      <c r="F9" s="15">
        <f t="shared" ref="F9:F11" si="0">SUM(C9:E9)</f>
        <v>2393.16</v>
      </c>
      <c r="G9" s="17">
        <v>12</v>
      </c>
      <c r="H9" s="14">
        <v>3</v>
      </c>
      <c r="I9" s="15">
        <f>C9</f>
        <v>767.04</v>
      </c>
      <c r="J9" s="15">
        <f t="shared" ref="J9" si="1">STDEV(C9:E9)</f>
        <v>27.654578282808824</v>
      </c>
      <c r="K9" s="18">
        <f>J9/I9</f>
        <v>3.6053632513048633E-2</v>
      </c>
      <c r="L9" s="15">
        <f t="shared" ref="L9" si="2">I9*G9</f>
        <v>9204.48</v>
      </c>
    </row>
    <row r="10" spans="1:12" ht="47.4" customHeight="1" x14ac:dyDescent="0.25">
      <c r="A10" s="14">
        <v>2</v>
      </c>
      <c r="B10" s="24" t="s">
        <v>23</v>
      </c>
      <c r="C10" s="23">
        <v>12.13</v>
      </c>
      <c r="D10" s="15">
        <v>12.74</v>
      </c>
      <c r="E10" s="16">
        <v>12.98</v>
      </c>
      <c r="F10" s="15">
        <f t="shared" si="0"/>
        <v>37.85</v>
      </c>
      <c r="G10" s="17">
        <v>490</v>
      </c>
      <c r="H10" s="14">
        <v>3</v>
      </c>
      <c r="I10" s="15">
        <f>C10</f>
        <v>12.13</v>
      </c>
      <c r="J10" s="15">
        <f t="shared" ref="J10" si="3">STDEV(C10:E10)</f>
        <v>0.43821608064211098</v>
      </c>
      <c r="K10" s="18">
        <f>J10/I10</f>
        <v>3.6126634842713189E-2</v>
      </c>
      <c r="L10" s="15">
        <f t="shared" ref="L10" si="4">I10*G10</f>
        <v>5943.7000000000007</v>
      </c>
    </row>
    <row r="11" spans="1:12" ht="47.4" customHeight="1" x14ac:dyDescent="0.25">
      <c r="A11" s="14">
        <v>3</v>
      </c>
      <c r="B11" s="24" t="s">
        <v>24</v>
      </c>
      <c r="C11" s="16">
        <v>22.11</v>
      </c>
      <c r="D11" s="15">
        <v>23.22</v>
      </c>
      <c r="E11" s="16">
        <v>23.66</v>
      </c>
      <c r="F11" s="15">
        <f t="shared" si="0"/>
        <v>68.989999999999995</v>
      </c>
      <c r="G11" s="17">
        <v>580</v>
      </c>
      <c r="H11" s="14">
        <v>3</v>
      </c>
      <c r="I11" s="15">
        <f>C11</f>
        <v>22.11</v>
      </c>
      <c r="J11" s="15">
        <f t="shared" ref="J11" si="5">STDEV(C11:E11)</f>
        <v>0.7987698875980076</v>
      </c>
      <c r="K11" s="18">
        <f>J11/I11</f>
        <v>3.612708672989632E-2</v>
      </c>
      <c r="L11" s="15">
        <f t="shared" ref="L11" si="6">I11*G11</f>
        <v>12823.8</v>
      </c>
    </row>
    <row r="12" spans="1:12" ht="33.6" customHeight="1" x14ac:dyDescent="0.25">
      <c r="A12" s="19"/>
      <c r="B12" s="29" t="s">
        <v>20</v>
      </c>
      <c r="C12" s="30"/>
      <c r="D12" s="30"/>
      <c r="E12" s="30"/>
      <c r="F12" s="30"/>
      <c r="G12" s="30"/>
      <c r="H12" s="30"/>
      <c r="I12" s="30"/>
      <c r="J12" s="30"/>
      <c r="K12" s="31"/>
      <c r="L12" s="20">
        <f>SUM(L9:L11)</f>
        <v>27971.98</v>
      </c>
    </row>
    <row r="13" spans="1:12" hidden="1" x14ac:dyDescent="0.25">
      <c r="A13" s="7"/>
      <c r="B13" s="32" t="s">
        <v>21</v>
      </c>
      <c r="C13" s="33"/>
      <c r="D13" s="33"/>
      <c r="E13" s="33"/>
      <c r="F13" s="33"/>
      <c r="G13" s="33"/>
      <c r="H13" s="33"/>
      <c r="I13" s="33"/>
      <c r="J13" s="33"/>
      <c r="K13" s="34"/>
      <c r="L13" s="15">
        <f>L12/105*20</f>
        <v>5327.9961904761894</v>
      </c>
    </row>
    <row r="15" spans="1:12" ht="21.75" customHeight="1" x14ac:dyDescent="0.25">
      <c r="L15" s="21"/>
    </row>
    <row r="16" spans="1:12" ht="21.75" customHeight="1" x14ac:dyDescent="0.25"/>
    <row r="17" spans="2:11" x14ac:dyDescent="0.25">
      <c r="B17" s="25" t="s">
        <v>22</v>
      </c>
      <c r="C17" s="25"/>
      <c r="D17" s="25"/>
      <c r="E17" s="25"/>
      <c r="F17" s="25"/>
      <c r="G17" s="25"/>
      <c r="H17" s="25"/>
      <c r="I17" s="25"/>
      <c r="J17" s="25"/>
      <c r="K17" s="25"/>
    </row>
    <row r="18" spans="2:11" x14ac:dyDescent="0.25">
      <c r="B18" s="25"/>
      <c r="C18" s="25"/>
      <c r="D18" s="25"/>
      <c r="E18" s="25"/>
      <c r="F18" s="25"/>
      <c r="G18" s="25"/>
      <c r="H18" s="25"/>
      <c r="I18" s="25"/>
      <c r="J18" s="25"/>
      <c r="K18" s="25"/>
    </row>
  </sheetData>
  <mergeCells count="13">
    <mergeCell ref="B17:K18"/>
    <mergeCell ref="I6:K6"/>
    <mergeCell ref="B12:K12"/>
    <mergeCell ref="B13:K13"/>
    <mergeCell ref="K1:L1"/>
    <mergeCell ref="A2:L2"/>
    <mergeCell ref="A3:L3"/>
    <mergeCell ref="A4:L4"/>
    <mergeCell ref="A6:A7"/>
    <mergeCell ref="B6:B7"/>
    <mergeCell ref="C6:F6"/>
    <mergeCell ref="G6:G7"/>
    <mergeCell ref="H6:H7"/>
  </mergeCells>
  <pageMargins left="0.39370078740157483" right="0.39370078740157483" top="0.59055118110236227" bottom="0.59055118110236227" header="0" footer="0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НМЦК_ЭМ</vt:lpstr>
      <vt:lpstr>НМЦК_ЭМ!Область_печати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2026-05-15T09:13:08Z</dcterms:modified>
</cp:coreProperties>
</file>