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12285"/>
  </bookViews>
  <sheets>
    <sheet name="Лист1" sheetId="1" r:id="rId1"/>
  </sheets>
  <definedNames>
    <definedName name="_xlnm._FilterDatabase" localSheetId="0" hidden="1">Лист1!$A$8:$L$11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J9" i="1" l="1"/>
  <c r="I9" i="1"/>
  <c r="L9" i="1" s="1"/>
  <c r="K10" i="1" l="1"/>
  <c r="K9" i="1"/>
</calcChain>
</file>

<file path=xl/sharedStrings.xml><?xml version="1.0" encoding="utf-8"?>
<sst xmlns="http://schemas.openxmlformats.org/spreadsheetml/2006/main" count="26" uniqueCount="26">
  <si>
    <t>Обоснование и расчет начальной (максимальной) цены контракта
Метод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</si>
  <si>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</si>
  <si>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</si>
  <si>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</si>
  <si>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</si>
  <si>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</si>
  <si>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</si>
  <si>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</si>
  <si>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</si>
  <si>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</si>
  <si>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</si>
  <si>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</si>
  <si>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</si>
  <si>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</si>
  <si>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</si>
  <si>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</si>
  <si>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</si>
  <si>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</si>
  <si>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</si>
  <si>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 xml:space="preserve">  </t>
  </si>
  <si>
    <t>Заведующий</t>
  </si>
  <si>
    <t>Е.А.Журавлева</t>
  </si>
  <si>
    <t>Средство моющее для пароконвектомата</t>
  </si>
  <si>
    <t xml:space="preserve">Средство дезинфецирующее Ника-Хлор,таблетки </t>
  </si>
  <si>
    <t>Заказчиком было направлены запросы №10 от 02.04.2026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исполнителей).
ИЦИ№1 ВХ.№28 от 02.04.2026,ИЦИ№2 ВХ№29 от 02.04.2026 ,ИЦИ №3 ВХ№30 от 02.04.2026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</si>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</sst>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left" vertical="center" wrapText="1"/>
    </xf>
    <xf numFmtId="4" fontId="8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5</xdr:row>
      <xdr:rowOff>76200</xdr:rowOff>
    </xdr:from>
    <xdr:to>
      <xdr:col>11</xdr:col>
      <xdr:colOff>476250</xdr:colOff>
      <xdr:row>5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6</xdr:row>
      <xdr:rowOff>542925</xdr:rowOff>
    </xdr:from>
    <xdr:to>
      <xdr:col>11</xdr:col>
      <xdr:colOff>781050</xdr:colOff>
      <xdr:row>6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6</xdr:row>
      <xdr:rowOff>847725</xdr:rowOff>
    </xdr:from>
    <xdr:to>
      <xdr:col>11</xdr:col>
      <xdr:colOff>15387</xdr:colOff>
      <xdr:row>6</xdr:row>
      <xdr:rowOff>1028700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6</xdr:row>
      <xdr:rowOff>752475</xdr:rowOff>
    </xdr:from>
    <xdr:to>
      <xdr:col>9</xdr:col>
      <xdr:colOff>654206</xdr:colOff>
      <xdr:row>6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7</xdr:row>
      <xdr:rowOff>333375</xdr:rowOff>
    </xdr:from>
    <xdr:to>
      <xdr:col>8</xdr:col>
      <xdr:colOff>552450</xdr:colOff>
      <xdr:row>7</xdr:row>
      <xdr:rowOff>466725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10</xdr:row>
      <xdr:rowOff>19050</xdr:rowOff>
    </xdr:from>
    <xdr:to>
      <xdr:col>10</xdr:col>
      <xdr:colOff>225425</xdr:colOff>
      <xdr:row>10</xdr:row>
      <xdr:rowOff>187325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6</xdr:row>
      <xdr:rowOff>485775</xdr:rowOff>
    </xdr:from>
    <xdr:to>
      <xdr:col>5</xdr:col>
      <xdr:colOff>495300</xdr:colOff>
      <xdr:row>6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8"/>
  <sheetViews>
    <sheetView tabSelected="1" topLeftCell="A4" workbookViewId="0">
      <selection activeCell="A18" sqref="A18"/>
    </sheetView>
  </sheetViews>
  <sheetFormatPr defaultRowHeight="15" x14ac:dyDescent="0.25"/>
  <cols>
    <col min="2" max="2" width="17.7109375" customWidth="1"/>
    <col min="8" max="8" width="9.7109375" customWidth="1"/>
    <col min="9" max="9" width="11.5703125" customWidth="1"/>
    <col min="10" max="10" width="10.85546875" customWidth="1"/>
    <col min="12" max="12" width="12.85546875" customWidth="1"/>
  </cols>
  <sheetData>
    <row r="2" spans="1:12" ht="14.25" customHeight="1" x14ac:dyDescent="0.25">
      <c r="A2" s="12" t="s">
        <v>19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ht="31.5" customHeight="1" x14ac:dyDescent="0.25">
      <c r="A3" s="14" t="s">
        <v>0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ht="69.75" customHeight="1" x14ac:dyDescent="0.25">
      <c r="A4" s="16" t="s">
        <v>24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6" spans="1:12" ht="36" customHeight="1" x14ac:dyDescent="0.25">
      <c r="A6" s="18" t="s">
        <v>1</v>
      </c>
      <c r="B6" s="18" t="s">
        <v>2</v>
      </c>
      <c r="C6" s="18" t="s">
        <v>3</v>
      </c>
      <c r="D6" s="18"/>
      <c r="E6" s="18"/>
      <c r="F6" s="18"/>
      <c r="G6" s="18" t="s">
        <v>7</v>
      </c>
      <c r="H6" s="18" t="s">
        <v>8</v>
      </c>
      <c r="I6" s="18" t="s">
        <v>9</v>
      </c>
      <c r="J6" s="18"/>
      <c r="K6" s="18"/>
      <c r="L6" s="4" t="s">
        <v>18</v>
      </c>
    </row>
    <row r="7" spans="1:12" ht="106.5" customHeight="1" x14ac:dyDescent="0.25">
      <c r="A7" s="18"/>
      <c r="B7" s="18"/>
      <c r="C7" s="5" t="s">
        <v>4</v>
      </c>
      <c r="D7" s="5" t="s">
        <v>5</v>
      </c>
      <c r="E7" s="5" t="s">
        <v>6</v>
      </c>
      <c r="F7" s="5"/>
      <c r="G7" s="18"/>
      <c r="H7" s="18"/>
      <c r="I7" s="5" t="s">
        <v>10</v>
      </c>
      <c r="J7" s="6" t="s">
        <v>11</v>
      </c>
      <c r="K7" s="6" t="s">
        <v>12</v>
      </c>
      <c r="L7" s="5"/>
    </row>
    <row r="8" spans="1:12" ht="60" x14ac:dyDescent="0.25">
      <c r="A8" s="3">
        <v>1</v>
      </c>
      <c r="B8" s="3">
        <v>2</v>
      </c>
      <c r="C8" s="3">
        <v>3</v>
      </c>
      <c r="D8" s="3">
        <v>4</v>
      </c>
      <c r="E8" s="3">
        <v>5</v>
      </c>
      <c r="F8" s="3" t="s">
        <v>13</v>
      </c>
      <c r="G8" s="3">
        <v>7</v>
      </c>
      <c r="H8" s="3" t="s">
        <v>14</v>
      </c>
      <c r="I8" s="3" t="s">
        <v>15</v>
      </c>
      <c r="J8" s="3">
        <v>10</v>
      </c>
      <c r="K8" s="3">
        <v>11</v>
      </c>
      <c r="L8" s="3" t="s">
        <v>16</v>
      </c>
    </row>
    <row r="9" spans="1:12" ht="45" x14ac:dyDescent="0.25">
      <c r="A9" s="1">
        <v>1</v>
      </c>
      <c r="B9" s="8" t="s">
        <v>22</v>
      </c>
      <c r="C9" s="9">
        <v>2249.1</v>
      </c>
      <c r="D9" s="7">
        <v>2518.9899999999998</v>
      </c>
      <c r="E9" s="7">
        <v>2563.9699999999998</v>
      </c>
      <c r="F9" s="7">
        <f t="shared" ref="F9" si="0">C9+D9+E9</f>
        <v>7332.0599999999995</v>
      </c>
      <c r="G9" s="1">
        <v>2</v>
      </c>
      <c r="H9" s="1">
        <v>3</v>
      </c>
      <c r="I9" s="7">
        <f t="shared" ref="I9" si="1">ROUND(F9/H9,2)</f>
        <v>2444.02</v>
      </c>
      <c r="J9" s="7">
        <f t="shared" ref="J9" si="2">STDEV(C9:E9)</f>
        <v>170.29725452866225</v>
      </c>
      <c r="K9" s="2">
        <f t="shared" ref="K9:K10" si="3">J9/I9</f>
        <v>6.9679157506347025E-2</v>
      </c>
      <c r="L9" s="7">
        <f t="shared" ref="L9" si="4">G9*I9</f>
        <v>4888.04</v>
      </c>
    </row>
    <row r="10" spans="1:12" ht="60" x14ac:dyDescent="0.25">
      <c r="A10" s="1">
        <v>2</v>
      </c>
      <c r="B10" s="8" t="s">
        <v>23</v>
      </c>
      <c r="C10" s="9">
        <v>833</v>
      </c>
      <c r="D10" s="7">
        <v>932.96</v>
      </c>
      <c r="E10" s="7">
        <v>949.62</v>
      </c>
      <c r="F10" s="7">
        <v>2715.58</v>
      </c>
      <c r="G10" s="1">
        <v>36</v>
      </c>
      <c r="H10" s="1">
        <v>3</v>
      </c>
      <c r="I10" s="7">
        <v>905.19</v>
      </c>
      <c r="J10" s="7">
        <v>63.073742027355046</v>
      </c>
      <c r="K10" s="2">
        <f t="shared" si="3"/>
        <v>6.9680113597537577E-2</v>
      </c>
      <c r="L10" s="7">
        <v>32586.840000000004</v>
      </c>
    </row>
    <row r="11" spans="1:12" x14ac:dyDescent="0.25">
      <c r="A11" s="10" t="s">
        <v>17</v>
      </c>
      <c r="B11" s="10"/>
      <c r="C11" s="10"/>
      <c r="D11" s="10"/>
      <c r="E11" s="10"/>
      <c r="F11" s="10"/>
      <c r="G11" s="10"/>
      <c r="H11" s="10"/>
      <c r="I11" s="10"/>
      <c r="J11" s="11"/>
      <c r="K11" s="11"/>
      <c r="L11" s="7">
        <v>37474.879999999997</v>
      </c>
    </row>
    <row r="14" spans="1:12" x14ac:dyDescent="0.25">
      <c r="B14" t="s">
        <v>20</v>
      </c>
      <c r="D14" t="s">
        <v>21</v>
      </c>
    </row>
    <row r="18" spans="1:1" x14ac:dyDescent="0.25">
      <c r="A18" t="s">
        <v>25</v>
      </c>
    </row>
  </sheetData>
  <autoFilter ref="A8:L11"/>
  <mergeCells count="11">
    <mergeCell ref="A11:I11"/>
    <mergeCell ref="J11:K11"/>
    <mergeCell ref="A2:L2"/>
    <mergeCell ref="A3:L3"/>
    <mergeCell ref="A4:L4"/>
    <mergeCell ref="A6:A7"/>
    <mergeCell ref="B6:B7"/>
    <mergeCell ref="C6:F6"/>
    <mergeCell ref="G6:G7"/>
    <mergeCell ref="H6:H7"/>
    <mergeCell ref="I6:K6"/>
  </mergeCells>
  <pageMargins left="0.7" right="0.7" top="0.75" bottom="0.75" header="0.3" footer="0.3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2026-04-03T11:54:36Z</dcterms:modified>
</cp:coreProperties>
</file>