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/>
  <bookViews>
    <workbookView xWindow="240" yWindow="15" windowWidth="23520" windowHeight="13275" activeTab="1"/>
  </bookViews>
  <sheets>
    <sheet name="НМЦК-п.3.7.1" sheetId="1" r:id="rId1"/>
    <sheet name="Прилож.1 - п.3.7.1" sheetId="2" r:id="rId2"/>
  </sheets>
  <calcPr calcId="124519" fullPrecision="0"/>
</workbook>
</file>

<file path=xl/calcChain.xml><?xml version="1.0" encoding="utf-8"?>
<calcChain xmlns="http://schemas.openxmlformats.org/spreadsheetml/2006/main">
  <c r="H7" i="2"/>
  <c r="K7"/>
  <c r="L7"/>
  <c r="M7" s="1"/>
  <c r="N7"/>
  <c r="H8"/>
  <c r="K8"/>
  <c r="L8"/>
  <c r="M8"/>
  <c r="N8"/>
  <c r="H9"/>
  <c r="K9"/>
  <c r="L9"/>
  <c r="M9" s="1"/>
  <c r="N9"/>
  <c r="H10"/>
  <c r="K10"/>
  <c r="N10" s="1"/>
  <c r="L10"/>
  <c r="M10" s="1"/>
  <c r="H11"/>
  <c r="K11"/>
  <c r="N11" s="1"/>
  <c r="L11"/>
  <c r="M11" s="1"/>
  <c r="H12"/>
  <c r="K12"/>
  <c r="N12" s="1"/>
  <c r="L12"/>
  <c r="M12" s="1"/>
  <c r="H13"/>
  <c r="K13"/>
  <c r="L13"/>
  <c r="M13" s="1"/>
  <c r="N13"/>
  <c r="N14" l="1"/>
  <c r="N15" s="1"/>
</calcChain>
</file>

<file path=xl/sharedStrings.xml><?xml version="1.0" encoding="utf-8"?>
<sst xmlns="http://schemas.openxmlformats.org/spreadsheetml/2006/main" count="44" uniqueCount="44">
  <si>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</si>
  <si>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</si>
  <si>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</si>
  <si>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</si>
  <si>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</rPr>
      <t>(</t>
    </r>
    <r>
      <rPr>
        <sz val="11"/>
        <color indexed="8"/>
        <rFont val="Calibri"/>
      </rPr>
      <t>п.3.7.1</t>
    </r>
    <r>
      <rPr>
        <i/>
        <sz val="12"/>
        <color indexed="8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</si>
  <si>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</rPr>
      <t>Приложении №1</t>
    </r>
    <r>
      <rPr>
        <sz val="12"/>
        <color indexed="8"/>
        <rFont val="Times New Roman"/>
      </rPr>
      <t>)</t>
    </r>
  </si>
  <si>
    <r>
      <t xml:space="preserve">____________________ </t>
    </r>
    <r>
      <rPr>
        <i/>
        <sz val="12"/>
        <color indexed="8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</si>
  <si>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</si>
  <si>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</si>
  <si>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</si>
  <si>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</si>
  <si>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</si>
  <si>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</si>
  <si>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 рынка) , б/н от 09.04.2026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</si>
  <si>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</rPr>
      <t>5-ти поставщикам (подрядчикам, исполнителям)</t>
    </r>
    <r>
      <rPr>
        <sz val="12"/>
        <color indexed="8"/>
        <rFont val="Times New Roman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</si>
  <si>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3-х поставщиков (подрядчиков, исполнителей):ООО"Типография "ЕВРОКОПИЯ-2СПб", АО "СИБПРО", ООО "НПО "НЕОПРИНТ"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</si>
  <si>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</si>
  <si>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</si>
  <si>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</si>
  <si>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</si>
  <si>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</rPr>
      <t>n</t>
    </r>
    <r>
      <rPr>
        <b/>
        <sz val="10"/>
        <color indexed="8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</si>
  <si>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</si>
  <si>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</si>
  <si>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</si>
  <si>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</si>
  <si>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</si>
  <si>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</si>
  <si>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</si>
  <si>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</si>
  <si>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</si>
  <si>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</rPr>
      <t>(не должен превышать 33%)</t>
    </r>
  </si>
  <si>
    <t>8=3+4+5+6+7</t>
  </si>
  <si>
    <t>10 = кол-во ответов ИЦИ</t>
  </si>
  <si>
    <t>11=          /10</t>
  </si>
  <si>
    <t>13=9*11</t>
  </si>
  <si>
    <t>бланк аттестата об основном общем образовании с твердой обложкой</t>
  </si>
  <si>
    <t>бланк аттестата об основном общем образовании с отличием с твердой обложкой</t>
  </si>
  <si>
    <t>бланк приложения к аттестату об основном общем образовании</t>
  </si>
  <si>
    <t>бланк аттестата о среднем общем образовании с твердой обложкой</t>
  </si>
  <si>
    <t>бланк приложения к аттестату о среднем общем образовании</t>
  </si>
  <si>
    <t>бланк аттестата о среднем общем образовании с твердой обложкой с отличием 1 степени</t>
  </si>
  <si>
    <t>бланк аттестата о среднем общем образовании с твердой обложкой с отличием II степени</t>
  </si>
  <si>
    <t xml:space="preserve">Начальная (максимальная) цена контракта </t>
  </si>
  <si>
    <t>Зам. директора по АХР            Орлова И.В.         222-97-34</t>
  </si>
</sst>
</file>

<file path=xl/styles.xml><?xml version="1.0" encoding="utf-8"?>
<styleSheet xmlns="http://schemas.openxmlformats.org/spreadsheetml/2006/main">
  <numFmts count="2">
    <numFmt numFmtId="168" formatCode="#,##0.00_р_."/>
    <numFmt numFmtId="169" formatCode="m/d/yyyy"/>
  </numFmts>
  <fonts count="38">
    <font>
      <sz val="11"/>
      <color indexed="8"/>
      <name val="Calibri"/>
    </font>
    <font>
      <sz val="11"/>
      <color indexed="8"/>
      <name val="Calibri"/>
    </font>
    <font>
      <b/>
      <sz val="12"/>
      <color indexed="8"/>
      <name val="Times New Roman"/>
    </font>
    <font>
      <i/>
      <sz val="12"/>
      <color indexed="8"/>
      <name val="Times New Roman"/>
    </font>
    <font>
      <b/>
      <sz val="10"/>
      <color indexed="8"/>
      <name val="Times New Roman"/>
    </font>
    <font>
      <sz val="12"/>
      <color indexed="8"/>
      <name val="Times New Roman"/>
    </font>
    <font>
      <u/>
      <sz val="12"/>
      <color indexed="8"/>
      <name val="Times New Roman"/>
    </font>
    <font>
      <sz val="11"/>
      <color indexed="8"/>
      <name val="Times New Roman"/>
    </font>
    <font>
      <b/>
      <i/>
      <sz val="10"/>
      <color indexed="8"/>
      <name val="Times New Roman"/>
    </font>
    <font>
      <sz val="10"/>
      <color indexed="8"/>
      <name val="Times New Roman"/>
    </font>
    <font>
      <b/>
      <sz val="11"/>
      <color indexed="8"/>
      <name val="Times New Roman"/>
    </font>
    <font>
      <i/>
      <sz val="10"/>
      <color indexed="60"/>
      <name val="Times New Roman"/>
    </font>
    <font>
      <sz val="11"/>
      <color indexed="60"/>
      <name val="Times New Roman"/>
    </font>
    <font>
      <sz val="10"/>
      <color indexed="60"/>
      <name val="Times New Roman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52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56"/>
      <name val="Cambria"/>
    </font>
    <font>
      <sz val="11"/>
      <color indexed="60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52"/>
      <name val="Calibri"/>
    </font>
    <font>
      <sz val="11"/>
      <color indexed="10"/>
      <name val="Calibri"/>
    </font>
    <font>
      <sz val="11"/>
      <color indexed="17"/>
      <name val="Calibri"/>
    </font>
    <font>
      <b/>
      <i/>
      <sz val="9"/>
      <color indexed="8"/>
      <name val="Times New Roman"/>
    </font>
    <font>
      <b/>
      <sz val="12"/>
      <color indexed="10"/>
      <name val="Times New Roman"/>
    </font>
    <font>
      <i/>
      <sz val="12"/>
      <color indexed="8"/>
      <name val="Times New Roman"/>
    </font>
    <font>
      <b/>
      <sz val="12"/>
      <color indexed="8"/>
      <name val="Times New Roman"/>
    </font>
    <font>
      <i/>
      <sz val="12"/>
      <color indexed="8"/>
      <name val="Times New Roman"/>
    </font>
    <font>
      <b/>
      <sz val="12"/>
      <color indexed="8"/>
      <name val="Times New Roman"/>
    </font>
    <font>
      <i/>
      <sz val="10"/>
      <color indexed="10"/>
      <name val="Times New Roman"/>
    </font>
    <font>
      <sz val="11"/>
      <color indexed="8"/>
      <name val="Calibri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6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8" borderId="0" applyNumberFormat="0" applyBorder="0" applyAlignment="0" applyProtection="0"/>
    <xf numFmtId="0" fontId="15" fillId="6" borderId="1" applyNumberFormat="0" applyAlignment="0" applyProtection="0"/>
    <xf numFmtId="0" fontId="16" fillId="19" borderId="2" applyNumberFormat="0" applyAlignment="0" applyProtection="0"/>
    <xf numFmtId="0" fontId="17" fillId="19" borderId="1" applyNumberFormat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" fillId="22" borderId="8" applyNumberFormat="0" applyFon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</cellStyleXfs>
  <cellXfs count="61">
    <xf numFmtId="0" fontId="1" fillId="0" borderId="0" xfId="0" applyFont="1"/>
    <xf numFmtId="9" fontId="1" fillId="0" borderId="0" xfId="0" applyNumberFormat="1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3" borderId="10" xfId="0" applyFont="1" applyFill="1" applyBorder="1" applyAlignment="1">
      <alignment horizontal="left" vertical="center" wrapText="1"/>
    </xf>
    <xf numFmtId="4" fontId="2" fillId="23" borderId="1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8" fillId="23" borderId="10" xfId="0" applyFont="1" applyFill="1" applyBorder="1" applyAlignment="1">
      <alignment horizontal="center" vertical="center" wrapText="1"/>
    </xf>
    <xf numFmtId="4" fontId="9" fillId="23" borderId="10" xfId="0" applyNumberFormat="1" applyFont="1" applyFill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9" fillId="23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 wrapText="1"/>
    </xf>
    <xf numFmtId="10" fontId="9" fillId="0" borderId="10" xfId="0" applyNumberFormat="1" applyFont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4" fontId="12" fillId="24" borderId="10" xfId="0" applyNumberFormat="1" applyFont="1" applyFill="1" applyBorder="1" applyAlignment="1">
      <alignment horizontal="center" vertical="center" wrapText="1"/>
    </xf>
    <xf numFmtId="4" fontId="13" fillId="24" borderId="10" xfId="0" applyNumberFormat="1" applyFont="1" applyFill="1" applyBorder="1" applyAlignment="1">
      <alignment horizontal="center" vertical="center" wrapText="1"/>
    </xf>
    <xf numFmtId="10" fontId="13" fillId="24" borderId="10" xfId="0" applyNumberFormat="1" applyFont="1" applyFill="1" applyBorder="1" applyAlignment="1">
      <alignment horizontal="center" vertical="center" wrapText="1"/>
    </xf>
    <xf numFmtId="0" fontId="4" fillId="23" borderId="12" xfId="0" applyFont="1" applyFill="1" applyBorder="1" applyAlignment="1">
      <alignment horizontal="center" vertical="center" wrapText="1"/>
    </xf>
    <xf numFmtId="4" fontId="1" fillId="0" borderId="0" xfId="0" applyNumberFormat="1" applyFont="1"/>
    <xf numFmtId="168" fontId="7" fillId="0" borderId="0" xfId="0" applyNumberFormat="1" applyFont="1" applyAlignment="1">
      <alignment vertical="center" wrapText="1"/>
    </xf>
    <xf numFmtId="168" fontId="4" fillId="0" borderId="12" xfId="0" applyNumberFormat="1" applyFont="1" applyBorder="1" applyAlignment="1">
      <alignment horizontal="center" vertical="center" wrapText="1"/>
    </xf>
    <xf numFmtId="168" fontId="8" fillId="0" borderId="10" xfId="0" applyNumberFormat="1" applyFont="1" applyBorder="1" applyAlignment="1">
      <alignment horizontal="center" vertical="center" wrapText="1"/>
    </xf>
    <xf numFmtId="168" fontId="9" fillId="0" borderId="10" xfId="0" applyNumberFormat="1" applyFont="1" applyBorder="1" applyAlignment="1">
      <alignment horizontal="center" vertical="center" wrapText="1"/>
    </xf>
    <xf numFmtId="168" fontId="13" fillId="24" borderId="10" xfId="0" applyNumberFormat="1" applyFont="1" applyFill="1" applyBorder="1" applyAlignment="1">
      <alignment horizontal="center" vertical="center" wrapText="1"/>
    </xf>
    <xf numFmtId="168" fontId="1" fillId="0" borderId="0" xfId="0" applyNumberFormat="1" applyFont="1"/>
    <xf numFmtId="168" fontId="4" fillId="23" borderId="12" xfId="0" applyNumberFormat="1" applyFont="1" applyFill="1" applyBorder="1" applyAlignment="1">
      <alignment horizontal="center" vertical="center" wrapText="1"/>
    </xf>
    <xf numFmtId="168" fontId="4" fillId="23" borderId="13" xfId="0" applyNumberFormat="1" applyFont="1" applyFill="1" applyBorder="1" applyAlignment="1">
      <alignment vertical="center" wrapText="1"/>
    </xf>
    <xf numFmtId="168" fontId="8" fillId="23" borderId="10" xfId="0" applyNumberFormat="1" applyFont="1" applyFill="1" applyBorder="1" applyAlignment="1">
      <alignment horizontal="center" vertical="center" wrapText="1"/>
    </xf>
    <xf numFmtId="168" fontId="9" fillId="23" borderId="10" xfId="0" applyNumberFormat="1" applyFont="1" applyFill="1" applyBorder="1" applyAlignment="1">
      <alignment horizontal="center" vertical="center" wrapText="1"/>
    </xf>
    <xf numFmtId="168" fontId="4" fillId="23" borderId="10" xfId="0" applyNumberFormat="1" applyFont="1" applyFill="1" applyBorder="1" applyAlignment="1">
      <alignment horizontal="center" vertical="center" wrapText="1"/>
    </xf>
    <xf numFmtId="169" fontId="1" fillId="0" borderId="0" xfId="0" applyNumberFormat="1" applyFont="1"/>
    <xf numFmtId="0" fontId="1" fillId="0" borderId="0" xfId="0" applyFont="1" applyAlignment="1">
      <alignment wrapText="1"/>
    </xf>
    <xf numFmtId="0" fontId="30" fillId="23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23" borderId="15" xfId="0" applyFont="1" applyFill="1" applyBorder="1" applyAlignment="1">
      <alignment horizontal="left" vertical="center" wrapText="1"/>
    </xf>
    <xf numFmtId="0" fontId="5" fillId="23" borderId="1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23" borderId="15" xfId="0" applyFont="1" applyFill="1" applyBorder="1" applyAlignment="1">
      <alignment horizontal="center" vertical="center" wrapText="1"/>
    </xf>
    <xf numFmtId="0" fontId="10" fillId="23" borderId="16" xfId="0" applyFont="1" applyFill="1" applyBorder="1" applyAlignment="1">
      <alignment horizontal="center" vertical="center" wrapText="1"/>
    </xf>
    <xf numFmtId="0" fontId="10" fillId="23" borderId="11" xfId="0" applyFont="1" applyFill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23" borderId="12" xfId="0" applyFont="1" applyFill="1" applyBorder="1" applyAlignment="1">
      <alignment horizontal="center" vertical="center" wrapText="1"/>
    </xf>
    <xf numFmtId="0" fontId="4" fillId="23" borderId="17" xfId="0" applyFont="1" applyFill="1" applyBorder="1" applyAlignment="1">
      <alignment horizontal="center" vertical="center" wrapText="1"/>
    </xf>
    <xf numFmtId="0" fontId="4" fillId="23" borderId="1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right" vertical="center" wrapText="1"/>
    </xf>
    <xf numFmtId="0" fontId="10" fillId="0" borderId="16" xfId="0" applyFont="1" applyBorder="1" applyAlignment="1">
      <alignment horizontal="right"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36"/>
    <cellStyle name="Calculation" xfId="27"/>
    <cellStyle name="Check Cell" xfId="33"/>
    <cellStyle name="Explanatory Text" xfId="37"/>
    <cellStyle name="Good" xfId="41"/>
    <cellStyle name="Heading 1" xfId="28"/>
    <cellStyle name="Heading 2" xfId="29"/>
    <cellStyle name="Heading 3" xfId="30"/>
    <cellStyle name="Heading 4" xfId="31"/>
    <cellStyle name="Linked Cell" xfId="39"/>
    <cellStyle name="Neutral" xfId="35"/>
    <cellStyle name="Note" xfId="38"/>
    <cellStyle name="Output" xfId="26"/>
    <cellStyle name="Title" xfId="34"/>
    <cellStyle name="Warning Text" xfId="40"/>
    <cellStyle name="Ввод " xfId="25" builtinId="20" customBuiltin="1"/>
    <cellStyle name="Итог" xfId="32" builtinId="25" customBuiltin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4</xdr:row>
      <xdr:rowOff>352425</xdr:rowOff>
    </xdr:from>
    <xdr:to>
      <xdr:col>7</xdr:col>
      <xdr:colOff>561975</xdr:colOff>
      <xdr:row>4</xdr:row>
      <xdr:rowOff>685800</xdr:rowOff>
    </xdr:to>
    <xdr:pic>
      <xdr:nvPicPr>
        <xdr:cNvPr id="1025" name="Рисунок 1" descr="C:\Temp\KClipboardExport\l41eo45a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l="68179" t="17999" b="23999"/>
        <a:stretch>
          <a:fillRect/>
        </a:stretch>
      </xdr:blipFill>
      <xdr:spPr bwMode="auto">
        <a:xfrm>
          <a:off x="4162425" y="2428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13</xdr:col>
      <xdr:colOff>66675</xdr:colOff>
      <xdr:row>4</xdr:row>
      <xdr:rowOff>133350</xdr:rowOff>
    </xdr:from>
    <xdr:to>
      <xdr:col>13</xdr:col>
      <xdr:colOff>1047750</xdr:colOff>
      <xdr:row>4</xdr:row>
      <xdr:rowOff>485775</xdr:rowOff>
    </xdr:to>
    <xdr:pic>
      <xdr:nvPicPr>
        <xdr:cNvPr id="1026" name="Picture 1" descr="C:\Temp\KClipboardExport\7d4qbwfz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t="13640"/>
        <a:stretch>
          <a:fillRect/>
        </a:stretch>
      </xdr:blipFill>
      <xdr:spPr bwMode="auto">
        <a:xfrm>
          <a:off x="8277225" y="2209800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11</xdr:col>
      <xdr:colOff>28575</xdr:colOff>
      <xdr:row>4</xdr:row>
      <xdr:rowOff>514350</xdr:rowOff>
    </xdr:from>
    <xdr:to>
      <xdr:col>11</xdr:col>
      <xdr:colOff>866775</xdr:colOff>
      <xdr:row>4</xdr:row>
      <xdr:rowOff>942975</xdr:rowOff>
    </xdr:to>
    <xdr:pic>
      <xdr:nvPicPr>
        <xdr:cNvPr id="1027" name="Picture 21" descr="C:\Temp\KClipboardExport\sssqsznq.gif"/>
        <xdr:cNvPicPr>
          <a:picLocks noRot="1"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10350" y="25908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12</xdr:col>
      <xdr:colOff>66675</xdr:colOff>
      <xdr:row>4</xdr:row>
      <xdr:rowOff>771525</xdr:rowOff>
    </xdr:from>
    <xdr:to>
      <xdr:col>12</xdr:col>
      <xdr:colOff>704850</xdr:colOff>
      <xdr:row>4</xdr:row>
      <xdr:rowOff>1095375</xdr:rowOff>
    </xdr:to>
    <xdr:pic>
      <xdr:nvPicPr>
        <xdr:cNvPr id="1028" name="Picture 19" descr="C:\Temp\KClipboardExport\8c4wnzhy.gif"/>
        <xdr:cNvPicPr>
          <a:picLocks noRot="1"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524750" y="28479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10</xdr:col>
      <xdr:colOff>219075</xdr:colOff>
      <xdr:row>5</xdr:row>
      <xdr:rowOff>228600</xdr:rowOff>
    </xdr:from>
    <xdr:to>
      <xdr:col>10</xdr:col>
      <xdr:colOff>485775</xdr:colOff>
      <xdr:row>5</xdr:row>
      <xdr:rowOff>428625</xdr:rowOff>
    </xdr:to>
    <xdr:pic>
      <xdr:nvPicPr>
        <xdr:cNvPr id="1029" name="Изображение2" descr="C:\Temp\KClipboardExport\l41eo45a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l="68179" t="17999" b="23999"/>
        <a:stretch>
          <a:fillRect/>
        </a:stretch>
      </xdr:blipFill>
      <xdr:spPr bwMode="auto">
        <a:xfrm>
          <a:off x="6067425" y="34385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13</xdr:col>
      <xdr:colOff>47625</xdr:colOff>
      <xdr:row>3</xdr:row>
      <xdr:rowOff>238125</xdr:rowOff>
    </xdr:from>
    <xdr:to>
      <xdr:col>13</xdr:col>
      <xdr:colOff>647700</xdr:colOff>
      <xdr:row>3</xdr:row>
      <xdr:rowOff>571500</xdr:rowOff>
    </xdr:to>
    <xdr:pic>
      <xdr:nvPicPr>
        <xdr:cNvPr id="1030" name="Изображение1" descr="C:\Temp\KClipboardExport\7d4qbwfz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t="13640" r="56839" b="28499"/>
        <a:stretch>
          <a:fillRect/>
        </a:stretch>
      </xdr:blipFill>
      <xdr:spPr bwMode="auto">
        <a:xfrm>
          <a:off x="8258175" y="151447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  <xdr:twoCellAnchor editAs="oneCell">
    <xdr:from>
      <xdr:col>12</xdr:col>
      <xdr:colOff>95250</xdr:colOff>
      <xdr:row>14</xdr:row>
      <xdr:rowOff>9525</xdr:rowOff>
    </xdr:from>
    <xdr:to>
      <xdr:col>12</xdr:col>
      <xdr:colOff>647700</xdr:colOff>
      <xdr:row>14</xdr:row>
      <xdr:rowOff>276225</xdr:rowOff>
    </xdr:to>
    <xdr:pic>
      <xdr:nvPicPr>
        <xdr:cNvPr id="1031" name="Изображение3" descr="C:\Temp\KClipboardExport\7d4qbwfz.gif"/>
        <xdr:cNvPicPr>
          <a:picLocks noRot="1" noChangeAspect="1" noChangeArrowheads="1"/>
        </xdr:cNvPicPr>
      </xdr:nvPicPr>
      <xdr:blipFill>
        <a:blip xmlns:r="http://schemas.openxmlformats.org/officeDocument/2006/relationships" r:embed="rId1"/>
        <a:srcRect t="13640" r="53400" b="32680"/>
        <a:stretch>
          <a:fillRect/>
        </a:stretch>
      </xdr:blipFill>
      <xdr:spPr bwMode="auto">
        <a:xfrm>
          <a:off x="7553325" y="7753350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 fLock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"/>
  </sheetPr>
  <dimension ref="A1:IV16"/>
  <sheetViews>
    <sheetView workbookViewId="0">
      <selection activeCell="O7" sqref="O7"/>
    </sheetView>
  </sheetViews>
  <sheetFormatPr defaultColWidth="9" defaultRowHeight="15"/>
  <cols>
    <col min="1" max="1" width="36.140625" style="4" customWidth="1"/>
    <col min="2" max="2" width="49" style="3" customWidth="1"/>
    <col min="3" max="256" width="9.140625" style="2" customWidth="1"/>
  </cols>
  <sheetData>
    <row r="1" spans="1:2" ht="25.5" customHeight="1">
      <c r="A1" s="42" t="s">
        <v>0</v>
      </c>
      <c r="B1" s="42"/>
    </row>
    <row r="2" spans="1:2" ht="54.75" customHeight="1">
      <c r="A2" s="42"/>
      <c r="B2" s="42"/>
    </row>
    <row r="3" spans="1:2" ht="15.75">
      <c r="A3" s="43" t="s">
        <v>1</v>
      </c>
      <c r="B3" s="43"/>
    </row>
    <row r="4" spans="1:2" ht="15.75">
      <c r="A4" s="5"/>
      <c r="B4" s="5"/>
    </row>
    <row r="5" spans="1:2" ht="86.25" customHeight="1">
      <c r="A5" s="6" t="s">
        <v>2</v>
      </c>
      <c r="B5" s="6"/>
    </row>
    <row r="6" spans="1:2" ht="242.25" customHeight="1">
      <c r="A6" s="6" t="s">
        <v>3</v>
      </c>
      <c r="B6" s="6" t="s">
        <v>4</v>
      </c>
    </row>
    <row r="7" spans="1:2" ht="91.5" customHeight="1">
      <c r="A7" s="6" t="s">
        <v>5</v>
      </c>
      <c r="B7" s="7" t="s">
        <v>6</v>
      </c>
    </row>
    <row r="8" spans="1:2" ht="29.25" customHeight="1">
      <c r="A8" s="44" t="s">
        <v>7</v>
      </c>
      <c r="B8" s="45"/>
    </row>
    <row r="9" spans="1:2" ht="15.75">
      <c r="A9" s="8"/>
      <c r="B9" s="8"/>
    </row>
    <row r="10" spans="1:2" ht="15.75">
      <c r="A10" s="46" t="s">
        <v>8</v>
      </c>
      <c r="B10" s="46"/>
    </row>
    <row r="11" spans="1:2" ht="15.75">
      <c r="A11" s="8"/>
      <c r="B11" s="8"/>
    </row>
    <row r="12" spans="1:2" ht="15.75">
      <c r="A12" s="9" t="s">
        <v>9</v>
      </c>
      <c r="B12" s="9" t="s">
        <v>10</v>
      </c>
    </row>
    <row r="13" spans="1:2" ht="15.75">
      <c r="A13" s="8"/>
      <c r="B13" s="8"/>
    </row>
    <row r="14" spans="1:2" ht="15.75">
      <c r="A14" s="10" t="s">
        <v>11</v>
      </c>
      <c r="B14" s="8"/>
    </row>
    <row r="15" spans="1:2" ht="15.75">
      <c r="A15" s="11"/>
      <c r="B15" s="8"/>
    </row>
    <row r="16" spans="1:2" ht="29.25" customHeight="1">
      <c r="A16" s="47" t="s">
        <v>12</v>
      </c>
      <c r="B16" s="47"/>
    </row>
  </sheetData>
  <mergeCells count="6">
    <mergeCell ref="A1:B1"/>
    <mergeCell ref="A2:B2"/>
    <mergeCell ref="A3:B3"/>
    <mergeCell ref="A8:B8"/>
    <mergeCell ref="A10:B10"/>
    <mergeCell ref="A16:B16"/>
  </mergeCells>
  <pageMargins left="0.69861111111111107" right="0.69861111111111107" top="0.75" bottom="0.75" header="0.3" footer="0.3"/>
  <pageSetup paperSize="9" orientation="portrait" horizontalDpi="30066" verticalDpi="26478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"/>
  </sheetPr>
  <dimension ref="A1:Q19"/>
  <sheetViews>
    <sheetView tabSelected="1" workbookViewId="0">
      <selection activeCell="O4" sqref="O4"/>
    </sheetView>
  </sheetViews>
  <sheetFormatPr defaultColWidth="9" defaultRowHeight="15"/>
  <cols>
    <col min="1" max="1" width="3.5703125" customWidth="1"/>
    <col min="2" max="2" width="25.28515625" customWidth="1"/>
    <col min="3" max="3" width="6.7109375" customWidth="1"/>
    <col min="4" max="4" width="6.85546875" customWidth="1"/>
    <col min="5" max="5" width="6" customWidth="1"/>
    <col min="6" max="6" width="6.28515625" customWidth="1"/>
    <col min="7" max="7" width="6" customWidth="1"/>
    <col min="8" max="8" width="9.7109375" customWidth="1"/>
    <col min="9" max="9" width="8.42578125" customWidth="1"/>
    <col min="10" max="10" width="8.85546875" customWidth="1"/>
    <col min="11" max="11" width="11" style="33" customWidth="1"/>
    <col min="12" max="12" width="13.140625" customWidth="1"/>
    <col min="13" max="13" width="11.28515625" customWidth="1"/>
    <col min="14" max="14" width="16.140625" style="33" customWidth="1"/>
    <col min="16" max="16" width="11" bestFit="1" customWidth="1"/>
    <col min="17" max="17" width="11.140625" bestFit="1" customWidth="1"/>
  </cols>
  <sheetData>
    <row r="1" spans="1:17" ht="26.25" customHeight="1">
      <c r="A1" s="48" t="s">
        <v>13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7" ht="45" customHeight="1">
      <c r="A2" s="49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P2" s="40"/>
    </row>
    <row r="3" spans="1:17" ht="29.25" customHeight="1">
      <c r="A3" s="49" t="s">
        <v>15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7" ht="63" customHeight="1">
      <c r="A4" s="54" t="s">
        <v>16</v>
      </c>
      <c r="B4" s="56" t="s">
        <v>17</v>
      </c>
      <c r="C4" s="50" t="s">
        <v>18</v>
      </c>
      <c r="D4" s="51"/>
      <c r="E4" s="51"/>
      <c r="F4" s="51"/>
      <c r="G4" s="51"/>
      <c r="H4" s="52"/>
      <c r="I4" s="56" t="s">
        <v>19</v>
      </c>
      <c r="J4" s="56" t="s">
        <v>20</v>
      </c>
      <c r="K4" s="53" t="s">
        <v>21</v>
      </c>
      <c r="L4" s="53"/>
      <c r="M4" s="53"/>
      <c r="N4" s="34" t="s">
        <v>22</v>
      </c>
    </row>
    <row r="5" spans="1:17" ht="89.25">
      <c r="A5" s="55"/>
      <c r="B5" s="57"/>
      <c r="C5" s="26" t="s">
        <v>23</v>
      </c>
      <c r="D5" s="26" t="s">
        <v>24</v>
      </c>
      <c r="E5" s="26" t="s">
        <v>25</v>
      </c>
      <c r="F5" s="26" t="s">
        <v>26</v>
      </c>
      <c r="G5" s="26" t="s">
        <v>27</v>
      </c>
      <c r="H5" s="12"/>
      <c r="I5" s="58"/>
      <c r="J5" s="58"/>
      <c r="K5" s="29" t="s">
        <v>28</v>
      </c>
      <c r="L5" s="20" t="s">
        <v>29</v>
      </c>
      <c r="M5" s="20" t="s">
        <v>30</v>
      </c>
      <c r="N5" s="35"/>
    </row>
    <row r="6" spans="1:17" ht="54">
      <c r="A6" s="13">
        <v>1</v>
      </c>
      <c r="B6" s="13">
        <v>2</v>
      </c>
      <c r="C6" s="13">
        <v>3</v>
      </c>
      <c r="D6" s="13">
        <v>4</v>
      </c>
      <c r="E6" s="13">
        <v>5</v>
      </c>
      <c r="F6" s="13">
        <v>6</v>
      </c>
      <c r="G6" s="13">
        <v>7</v>
      </c>
      <c r="H6" s="13" t="s">
        <v>31</v>
      </c>
      <c r="I6" s="13">
        <v>9</v>
      </c>
      <c r="J6" s="13" t="s">
        <v>32</v>
      </c>
      <c r="K6" s="30" t="s">
        <v>33</v>
      </c>
      <c r="L6" s="18">
        <v>12</v>
      </c>
      <c r="M6" s="18">
        <v>13</v>
      </c>
      <c r="N6" s="36" t="s">
        <v>34</v>
      </c>
      <c r="P6" s="1"/>
      <c r="Q6" s="1"/>
    </row>
    <row r="7" spans="1:17" ht="43.5" customHeight="1">
      <c r="A7" s="13">
        <v>1</v>
      </c>
      <c r="B7" s="41" t="s">
        <v>35</v>
      </c>
      <c r="C7" s="14">
        <v>280</v>
      </c>
      <c r="D7" s="14">
        <v>320</v>
      </c>
      <c r="E7" s="14">
        <v>300</v>
      </c>
      <c r="F7" s="14"/>
      <c r="G7" s="14"/>
      <c r="H7" s="15">
        <f t="shared" ref="H7:H13" si="0">C7+D7+E7+F7+G7</f>
        <v>900</v>
      </c>
      <c r="I7" s="16">
        <v>62</v>
      </c>
      <c r="J7" s="16">
        <v>3</v>
      </c>
      <c r="K7" s="31">
        <f t="shared" ref="K7:K13" si="1">AVERAGE(C7:G7)</f>
        <v>300</v>
      </c>
      <c r="L7" s="19">
        <f t="shared" ref="L7:L13" si="2">STDEV(C7:G7)</f>
        <v>20</v>
      </c>
      <c r="M7" s="21">
        <f t="shared" ref="M7:M13" si="3">L7/K7</f>
        <v>6.6699999999999995E-2</v>
      </c>
      <c r="N7" s="37">
        <f t="shared" ref="N7:N13" si="4">K7*I7</f>
        <v>18600</v>
      </c>
      <c r="P7" s="1"/>
      <c r="Q7" s="1"/>
    </row>
    <row r="8" spans="1:17" ht="43.5" customHeight="1">
      <c r="A8" s="13">
        <v>2</v>
      </c>
      <c r="B8" s="41" t="s">
        <v>36</v>
      </c>
      <c r="C8" s="14">
        <v>280</v>
      </c>
      <c r="D8" s="14">
        <v>320</v>
      </c>
      <c r="E8" s="14">
        <v>300</v>
      </c>
      <c r="F8" s="14"/>
      <c r="G8" s="14"/>
      <c r="H8" s="15">
        <f t="shared" si="0"/>
        <v>900</v>
      </c>
      <c r="I8" s="16">
        <v>1</v>
      </c>
      <c r="J8" s="16">
        <v>3</v>
      </c>
      <c r="K8" s="31">
        <f t="shared" si="1"/>
        <v>300</v>
      </c>
      <c r="L8" s="19">
        <f t="shared" si="2"/>
        <v>20</v>
      </c>
      <c r="M8" s="21">
        <f t="shared" si="3"/>
        <v>6.6699999999999995E-2</v>
      </c>
      <c r="N8" s="37">
        <f t="shared" si="4"/>
        <v>300</v>
      </c>
      <c r="P8" s="1"/>
      <c r="Q8" s="1"/>
    </row>
    <row r="9" spans="1:17" ht="43.5" customHeight="1">
      <c r="A9" s="13">
        <v>3</v>
      </c>
      <c r="B9" s="41" t="s">
        <v>37</v>
      </c>
      <c r="C9" s="14">
        <v>85</v>
      </c>
      <c r="D9" s="14">
        <v>95</v>
      </c>
      <c r="E9" s="14">
        <v>90</v>
      </c>
      <c r="F9" s="14"/>
      <c r="G9" s="14"/>
      <c r="H9" s="15">
        <f t="shared" si="0"/>
        <v>270</v>
      </c>
      <c r="I9" s="16">
        <v>63</v>
      </c>
      <c r="J9" s="16">
        <v>3</v>
      </c>
      <c r="K9" s="31">
        <f t="shared" si="1"/>
        <v>90</v>
      </c>
      <c r="L9" s="19">
        <f t="shared" si="2"/>
        <v>5</v>
      </c>
      <c r="M9" s="21">
        <f t="shared" si="3"/>
        <v>5.5599999999999997E-2</v>
      </c>
      <c r="N9" s="37">
        <f t="shared" si="4"/>
        <v>5670</v>
      </c>
      <c r="P9" s="1"/>
      <c r="Q9" s="1"/>
    </row>
    <row r="10" spans="1:17" ht="43.5" customHeight="1">
      <c r="A10" s="13"/>
      <c r="B10" s="41" t="s">
        <v>38</v>
      </c>
      <c r="C10" s="14">
        <v>280</v>
      </c>
      <c r="D10" s="14">
        <v>320</v>
      </c>
      <c r="E10" s="14">
        <v>300</v>
      </c>
      <c r="F10" s="14"/>
      <c r="G10" s="14"/>
      <c r="H10" s="15">
        <f t="shared" si="0"/>
        <v>900</v>
      </c>
      <c r="I10" s="16">
        <v>20</v>
      </c>
      <c r="J10" s="16">
        <v>3</v>
      </c>
      <c r="K10" s="31">
        <f t="shared" si="1"/>
        <v>300</v>
      </c>
      <c r="L10" s="19">
        <f t="shared" si="2"/>
        <v>20</v>
      </c>
      <c r="M10" s="21">
        <f t="shared" si="3"/>
        <v>6.6699999999999995E-2</v>
      </c>
      <c r="N10" s="37">
        <f t="shared" si="4"/>
        <v>6000</v>
      </c>
      <c r="P10" s="1"/>
      <c r="Q10" s="1"/>
    </row>
    <row r="11" spans="1:17" ht="43.5" customHeight="1">
      <c r="A11" s="13"/>
      <c r="B11" s="41" t="s">
        <v>39</v>
      </c>
      <c r="C11" s="14">
        <v>85</v>
      </c>
      <c r="D11" s="14">
        <v>95</v>
      </c>
      <c r="E11" s="14">
        <v>90</v>
      </c>
      <c r="F11" s="14"/>
      <c r="G11" s="14"/>
      <c r="H11" s="15">
        <f t="shared" si="0"/>
        <v>270</v>
      </c>
      <c r="I11" s="16">
        <v>25</v>
      </c>
      <c r="J11" s="16">
        <v>3</v>
      </c>
      <c r="K11" s="31">
        <f t="shared" si="1"/>
        <v>90</v>
      </c>
      <c r="L11" s="19">
        <f t="shared" si="2"/>
        <v>5</v>
      </c>
      <c r="M11" s="21">
        <f t="shared" si="3"/>
        <v>5.5599999999999997E-2</v>
      </c>
      <c r="N11" s="37">
        <f t="shared" si="4"/>
        <v>2250</v>
      </c>
      <c r="P11" s="1"/>
      <c r="Q11" s="1"/>
    </row>
    <row r="12" spans="1:17" ht="43.5" customHeight="1">
      <c r="A12" s="13">
        <v>4</v>
      </c>
      <c r="B12" s="41" t="s">
        <v>40</v>
      </c>
      <c r="C12" s="14">
        <v>280</v>
      </c>
      <c r="D12" s="14">
        <v>320</v>
      </c>
      <c r="E12" s="14">
        <v>300</v>
      </c>
      <c r="F12" s="14"/>
      <c r="G12" s="14"/>
      <c r="H12" s="15">
        <f t="shared" si="0"/>
        <v>900</v>
      </c>
      <c r="I12" s="16">
        <v>3</v>
      </c>
      <c r="J12" s="16">
        <v>3</v>
      </c>
      <c r="K12" s="31">
        <f t="shared" si="1"/>
        <v>300</v>
      </c>
      <c r="L12" s="19">
        <f t="shared" si="2"/>
        <v>20</v>
      </c>
      <c r="M12" s="21">
        <f t="shared" si="3"/>
        <v>6.6699999999999995E-2</v>
      </c>
      <c r="N12" s="37">
        <f t="shared" si="4"/>
        <v>900</v>
      </c>
      <c r="P12" s="1"/>
      <c r="Q12" s="1"/>
    </row>
    <row r="13" spans="1:17" ht="36" customHeight="1">
      <c r="A13" s="13">
        <v>7</v>
      </c>
      <c r="B13" s="41" t="s">
        <v>41</v>
      </c>
      <c r="C13" s="14">
        <v>280</v>
      </c>
      <c r="D13" s="14">
        <v>320</v>
      </c>
      <c r="E13" s="14">
        <v>300</v>
      </c>
      <c r="F13" s="14"/>
      <c r="G13" s="14"/>
      <c r="H13" s="15">
        <f t="shared" si="0"/>
        <v>900</v>
      </c>
      <c r="I13" s="16">
        <v>2</v>
      </c>
      <c r="J13" s="16">
        <v>3</v>
      </c>
      <c r="K13" s="31">
        <f t="shared" si="1"/>
        <v>300</v>
      </c>
      <c r="L13" s="19">
        <f t="shared" si="2"/>
        <v>20</v>
      </c>
      <c r="M13" s="21">
        <f t="shared" si="3"/>
        <v>6.6699999999999995E-2</v>
      </c>
      <c r="N13" s="37">
        <f t="shared" si="4"/>
        <v>600</v>
      </c>
      <c r="P13" s="1"/>
      <c r="Q13" s="1"/>
    </row>
    <row r="14" spans="1:17" ht="6" customHeight="1">
      <c r="A14" s="22"/>
      <c r="B14" s="22"/>
      <c r="C14" s="22"/>
      <c r="D14" s="22"/>
      <c r="E14" s="22"/>
      <c r="F14" s="22"/>
      <c r="G14" s="22"/>
      <c r="H14" s="23"/>
      <c r="I14" s="22"/>
      <c r="J14" s="22"/>
      <c r="K14" s="32"/>
      <c r="L14" s="24"/>
      <c r="M14" s="25"/>
      <c r="N14" s="32">
        <f>SUM(N7:N13)</f>
        <v>34320</v>
      </c>
      <c r="P14" s="27"/>
    </row>
    <row r="15" spans="1:17" ht="25.5" customHeight="1">
      <c r="A15" s="59" t="s">
        <v>42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17"/>
      <c r="N15" s="38">
        <f>SUM(N14)</f>
        <v>34320</v>
      </c>
      <c r="P15" s="27"/>
      <c r="Q15" s="27"/>
    </row>
    <row r="16" spans="1:17">
      <c r="A16" s="2"/>
      <c r="B16" s="2"/>
      <c r="C16" t="s">
        <v>43</v>
      </c>
      <c r="K16" s="39">
        <v>46121</v>
      </c>
      <c r="L16" s="2"/>
      <c r="M16" s="2"/>
      <c r="N16" s="28"/>
    </row>
    <row r="17" spans="2:11">
      <c r="K17" s="39"/>
    </row>
    <row r="19" spans="2:11">
      <c r="B19" s="39"/>
    </row>
  </sheetData>
  <mergeCells count="10">
    <mergeCell ref="A15:L15"/>
    <mergeCell ref="A1:N1"/>
    <mergeCell ref="A2:N2"/>
    <mergeCell ref="A3:N3"/>
    <mergeCell ref="C4:H4"/>
    <mergeCell ref="K4:M4"/>
    <mergeCell ref="A4:A5"/>
    <mergeCell ref="B4:B5"/>
    <mergeCell ref="I4:I5"/>
    <mergeCell ref="J4:J5"/>
  </mergeCells>
  <pageMargins left="0.25208333333333333" right="0.25208333333333333" top="0.75208333333333333" bottom="0.75208333333333333" header="0.29930555555555555" footer="0.29930555555555555"/>
  <pageSetup paperSize="9" orientation="landscape" horizontalDpi="30066" verticalDpi="26478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PlanMaker, Rev. 1068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dcterms:created xsi:type="dcterms:W3CDTF">2026-05-18T12:13:51Z</dcterms:created>
  <dcterms:modified xsi:type="dcterms:W3CDTF">2026-05-18T12:13:51Z</dcterms:modified>
</cp:coreProperties>
</file>