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User\Documents\ЗАКУПКИ\2026\КОНСУЛЬТАНТ\"/>
    </mc:Choice>
  </mc:AlternateContent>
  <bookViews>
    <workbookView xWindow="0" yWindow="0" windowWidth="23040" windowHeight="8328"/>
  </bookViews>
  <sheets>
    <sheet name="Расчет НМЦК" sheetId="1" r:id="rId1"/>
  </sheets>
  <calcPr calcId="162913"/>
</workbook>
</file>

<file path=xl/calcChain.xml><?xml version="1.0" encoding="utf-8"?>
<calcChain xmlns="http://schemas.openxmlformats.org/spreadsheetml/2006/main">
  <c r="K5" i="1" l="1"/>
  <c r="N5" i="1" s="1"/>
  <c r="J5" i="1"/>
  <c r="H5" i="1"/>
  <c r="D5" i="1"/>
  <c r="F7" i="1" l="1"/>
  <c r="L9" i="1" s="1"/>
  <c r="D7" i="1"/>
  <c r="H7" i="1" l="1"/>
  <c r="N6" i="1" l="1"/>
  <c r="N7" i="1" s="1"/>
</calcChain>
</file>

<file path=xl/sharedStrings.xml><?xml version="1.0" encoding="utf-8"?>
<sst xmlns="http://schemas.openxmlformats.org/spreadsheetml/2006/main" count="26" uniqueCount="26">
  <si>
    <t>ОК</t>
  </si>
  <si>
    <t>Если в КП цены БЕЗ НДС,        то нужен пересчет</t>
  </si>
  <si>
    <t>Превышение</t>
  </si>
  <si>
    <t>№ п/п</t>
  </si>
  <si>
    <t>Наименование объекта закупки</t>
  </si>
  <si>
    <t>ИЦИ 1</t>
  </si>
  <si>
    <t>Коэффициент вариации</t>
  </si>
  <si>
    <t>Средняя цена за единицу</t>
  </si>
  <si>
    <t>Количество</t>
  </si>
  <si>
    <t>Единица измерения</t>
  </si>
  <si>
    <t>Стоимость, руб.</t>
  </si>
  <si>
    <t>Проверка коэффициента вариации (не должен быть выше 33 %)</t>
  </si>
  <si>
    <t>Цена из КП БЕЗ НДС</t>
  </si>
  <si>
    <t>Цена с НДС</t>
  </si>
  <si>
    <t>ИТОГО:</t>
  </si>
  <si>
    <t>ИЦИ 2</t>
  </si>
  <si>
    <t>ИЦИ 3</t>
  </si>
  <si>
    <t>Цена за единицу № 1</t>
  </si>
  <si>
    <t>Цена за единицу № 2</t>
  </si>
  <si>
    <t>Цена за единицу № 3</t>
  </si>
  <si>
    <t>Заведующий</t>
  </si>
  <si>
    <t>С.В. Краевая</t>
  </si>
  <si>
    <t xml:space="preserve">Услуга адаптации и сопровождения экземпляра СПС 
Консультант Бюджетные организации НБ смарт-комплект 
Базовый (ОВП), на 12 мес.
</t>
  </si>
  <si>
    <t>шт</t>
  </si>
  <si>
    <t xml:space="preserve">РАСЧЕТ НАЧАЛЬНОЙ (МАКСИМАЛЬНОЙ) ЦЕНЫ КОНТРАКТА
 Услуга адаптации и сопровождения экземпляра СПС 
Консультант Бюджетные организации НБ смарт-комплект Базовый (ОВП)
</t>
  </si>
  <si>
    <t>ИТОГО НАИМЕНЬШАЯ ЦЕНА КОНТРАКТА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</si>
</sst>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-* #,##0.00\ _₽_-;\-* #,##0.00\ _₽_-;_-* \-??\ _₽_-;_-@_-"/>
  </numFmts>
  <fonts count="9" x14ac:knownFonts="1">
    <font>
      <sz val="11"/>
      <color theme="1"/>
      <name val="Calibri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0"/>
      <color theme="1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6"/>
      <color theme="1"/>
      <name val="Times New Roman"/>
      <family val="1"/>
      <charset val="204"/>
    </font>
    <font>
      <sz val="10"/>
      <name val="Times New Roman"/>
      <family val="1"/>
      <charset val="204"/>
    </font>
    <font>
      <b/>
      <sz val="12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</patternFill>
    </fill>
    <fill>
      <patternFill patternType="solid">
        <fgColor theme="5" tint="0.59999389629810485"/>
        <bgColor indexed="65"/>
      </patternFill>
    </fill>
  </fills>
  <borders count="21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1">
    <xf numFmtId="0" fontId="1" fillId="0" borderId="0" xfId="0" applyNumberFormat="1" applyFont="1"/>
    <xf numFmtId="0" fontId="1" fillId="0" borderId="0" xfId="0" applyNumberFormat="1" applyFont="1" applyAlignment="1">
      <alignment wrapText="1"/>
    </xf>
    <xf numFmtId="0" fontId="1" fillId="0" borderId="0" xfId="0" applyNumberFormat="1" applyFont="1" applyAlignment="1">
      <alignment horizontal="center" vertical="center"/>
    </xf>
    <xf numFmtId="0" fontId="2" fillId="0" borderId="4" xfId="0" applyNumberFormat="1" applyFont="1" applyBorder="1" applyAlignment="1">
      <alignment horizontal="center" vertical="center" wrapText="1"/>
    </xf>
    <xf numFmtId="0" fontId="2" fillId="0" borderId="7" xfId="0" applyNumberFormat="1" applyFont="1" applyBorder="1" applyAlignment="1">
      <alignment horizontal="center" vertical="center" wrapText="1"/>
    </xf>
    <xf numFmtId="0" fontId="3" fillId="0" borderId="10" xfId="0" applyNumberFormat="1" applyFont="1" applyBorder="1" applyAlignment="1">
      <alignment horizontal="center" vertical="center" wrapText="1"/>
    </xf>
    <xf numFmtId="0" fontId="4" fillId="0" borderId="10" xfId="0" applyNumberFormat="1" applyFont="1" applyBorder="1" applyAlignment="1">
      <alignment horizontal="center" vertical="center" wrapText="1"/>
    </xf>
    <xf numFmtId="0" fontId="2" fillId="0" borderId="11" xfId="0" applyNumberFormat="1" applyFont="1" applyBorder="1" applyAlignment="1">
      <alignment horizontal="center" vertical="center" wrapText="1"/>
    </xf>
    <xf numFmtId="0" fontId="2" fillId="0" borderId="12" xfId="0" applyNumberFormat="1" applyFont="1" applyBorder="1" applyAlignment="1">
      <alignment horizontal="center" vertical="center" wrapText="1"/>
    </xf>
    <xf numFmtId="0" fontId="2" fillId="0" borderId="13" xfId="0" applyNumberFormat="1" applyFont="1" applyBorder="1" applyAlignment="1">
      <alignment horizontal="center" vertical="center" wrapText="1"/>
    </xf>
    <xf numFmtId="0" fontId="5" fillId="0" borderId="10" xfId="0" applyNumberFormat="1" applyFont="1" applyBorder="1" applyAlignment="1">
      <alignment horizontal="center" vertical="center"/>
    </xf>
    <xf numFmtId="10" fontId="5" fillId="3" borderId="10" xfId="0" applyNumberFormat="1" applyFont="1" applyFill="1" applyBorder="1" applyAlignment="1">
      <alignment horizontal="center" vertical="center"/>
    </xf>
    <xf numFmtId="164" fontId="5" fillId="3" borderId="10" xfId="0" applyNumberFormat="1" applyFont="1" applyFill="1" applyBorder="1" applyAlignment="1">
      <alignment horizontal="center" vertical="center"/>
    </xf>
    <xf numFmtId="0" fontId="3" fillId="0" borderId="0" xfId="0" applyNumberFormat="1" applyFont="1" applyAlignment="1">
      <alignment horizontal="right" vertical="center"/>
    </xf>
    <xf numFmtId="0" fontId="5" fillId="0" borderId="0" xfId="0" applyNumberFormat="1" applyFont="1"/>
    <xf numFmtId="0" fontId="5" fillId="0" borderId="0" xfId="0" applyNumberFormat="1" applyFont="1" applyAlignment="1">
      <alignment wrapText="1"/>
    </xf>
    <xf numFmtId="0" fontId="5" fillId="0" borderId="0" xfId="0" applyNumberFormat="1" applyFont="1" applyAlignment="1">
      <alignment horizontal="center" vertical="center"/>
    </xf>
    <xf numFmtId="0" fontId="5" fillId="0" borderId="10" xfId="0" applyNumberFormat="1" applyFont="1" applyBorder="1" applyAlignment="1">
      <alignment horizontal="center" vertical="center" wrapText="1"/>
    </xf>
    <xf numFmtId="0" fontId="5" fillId="0" borderId="10" xfId="0" applyNumberFormat="1" applyFont="1" applyBorder="1" applyAlignment="1">
      <alignment horizontal="left" vertical="center" wrapText="1"/>
    </xf>
    <xf numFmtId="0" fontId="7" fillId="0" borderId="10" xfId="0" applyNumberFormat="1" applyFont="1" applyBorder="1" applyAlignment="1">
      <alignment horizontal="center" vertical="center" wrapText="1"/>
    </xf>
    <xf numFmtId="164" fontId="3" fillId="0" borderId="10" xfId="0" applyNumberFormat="1" applyFont="1" applyBorder="1" applyAlignment="1"/>
    <xf numFmtId="0" fontId="5" fillId="0" borderId="10" xfId="0" applyNumberFormat="1" applyFont="1" applyBorder="1" applyAlignment="1">
      <alignment vertical="center"/>
    </xf>
    <xf numFmtId="164" fontId="3" fillId="0" borderId="10" xfId="0" applyNumberFormat="1" applyFont="1" applyBorder="1" applyAlignment="1">
      <alignment vertical="center"/>
    </xf>
    <xf numFmtId="0" fontId="1" fillId="0" borderId="20" xfId="0" applyNumberFormat="1" applyFont="1" applyBorder="1"/>
    <xf numFmtId="0" fontId="1" fillId="0" borderId="0" xfId="0" applyNumberFormat="1" applyFont="1" applyAlignment="1">
      <alignment horizontal="center"/>
    </xf>
    <xf numFmtId="0" fontId="8" fillId="0" borderId="1" xfId="0" applyNumberFormat="1" applyFont="1" applyBorder="1" applyAlignment="1">
      <alignment horizontal="center" wrapText="1"/>
    </xf>
    <xf numFmtId="0" fontId="8" fillId="0" borderId="2" xfId="0" applyNumberFormat="1" applyFont="1" applyBorder="1" applyAlignment="1">
      <alignment horizontal="center"/>
    </xf>
    <xf numFmtId="0" fontId="8" fillId="0" borderId="3" xfId="0" applyNumberFormat="1" applyFont="1" applyBorder="1" applyAlignment="1">
      <alignment horizontal="center"/>
    </xf>
    <xf numFmtId="0" fontId="2" fillId="2" borderId="5" xfId="0" applyNumberFormat="1" applyFont="1" applyFill="1" applyBorder="1" applyAlignment="1">
      <alignment horizontal="center" vertical="center" wrapText="1"/>
    </xf>
    <xf numFmtId="0" fontId="2" fillId="2" borderId="6" xfId="0" applyNumberFormat="1" applyFont="1" applyFill="1" applyBorder="1" applyAlignment="1">
      <alignment horizontal="center" vertical="center" wrapText="1"/>
    </xf>
    <xf numFmtId="0" fontId="2" fillId="2" borderId="8" xfId="0" applyNumberFormat="1" applyFont="1" applyFill="1" applyBorder="1" applyAlignment="1">
      <alignment horizontal="center" vertical="center" wrapText="1"/>
    </xf>
    <xf numFmtId="0" fontId="2" fillId="2" borderId="9" xfId="0" applyNumberFormat="1" applyFont="1" applyFill="1" applyBorder="1" applyAlignment="1">
      <alignment horizontal="center" vertical="center" wrapText="1"/>
    </xf>
    <xf numFmtId="0" fontId="3" fillId="0" borderId="19" xfId="0" applyNumberFormat="1" applyFont="1" applyBorder="1" applyAlignment="1">
      <alignment horizontal="right" vertical="center"/>
    </xf>
    <xf numFmtId="0" fontId="3" fillId="0" borderId="15" xfId="0" applyNumberFormat="1" applyFont="1" applyBorder="1" applyAlignment="1">
      <alignment horizontal="right" vertical="center"/>
    </xf>
    <xf numFmtId="0" fontId="3" fillId="0" borderId="14" xfId="0" applyNumberFormat="1" applyFont="1" applyBorder="1" applyAlignment="1">
      <alignment horizontal="right" vertical="center"/>
    </xf>
    <xf numFmtId="0" fontId="5" fillId="0" borderId="19" xfId="0" applyNumberFormat="1" applyFont="1" applyBorder="1" applyAlignment="1">
      <alignment horizontal="center" vertical="center"/>
    </xf>
    <xf numFmtId="0" fontId="5" fillId="0" borderId="14" xfId="0" applyNumberFormat="1" applyFont="1" applyBorder="1" applyAlignment="1">
      <alignment horizontal="center" vertical="center"/>
    </xf>
    <xf numFmtId="0" fontId="6" fillId="0" borderId="0" xfId="0" applyNumberFormat="1" applyFont="1" applyAlignment="1">
      <alignment horizontal="left" vertical="center" wrapText="1"/>
    </xf>
    <xf numFmtId="164" fontId="6" fillId="0" borderId="16" xfId="0" applyNumberFormat="1" applyFont="1" applyBorder="1" applyAlignment="1">
      <alignment horizontal="center" vertical="center"/>
    </xf>
    <xf numFmtId="164" fontId="6" fillId="0" borderId="17" xfId="0" applyNumberFormat="1" applyFont="1" applyBorder="1" applyAlignment="1">
      <alignment horizontal="center" vertical="center"/>
    </xf>
    <xf numFmtId="164" fontId="6" fillId="0" borderId="18" xfId="0" applyNumberFormat="1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Стандартная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</a:gradFill>
      </a:fillStyleLst>
      <a:lnStyleLst>
        <a:ln w="6350">
          <a:solidFill>
            <a:schemeClr val="phClr"/>
          </a:solidFill>
          <a:prstDash val="solid"/>
        </a:ln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</a:lnStyleLst>
      <a:effectStyleLst>
        <a:effectStyle>
          <a:effectLst>
            <a:outerShdw>
              <a:srgbClr val="000000">
                <a:alpha val="38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R14"/>
  <sheetViews>
    <sheetView tabSelected="1" zoomScale="80" zoomScaleNormal="80" workbookViewId="0">
      <selection activeCell="V16" sqref="V16"/>
    </sheetView>
  </sheetViews>
  <sheetFormatPr defaultColWidth="9.109375" defaultRowHeight="14.4" x14ac:dyDescent="0.3"/>
  <cols>
    <col min="1" max="1" width="1.5546875" customWidth="1"/>
    <col min="2" max="2" width="6.33203125" customWidth="1"/>
    <col min="3" max="3" width="33.109375" style="1" customWidth="1"/>
    <col min="4" max="4" width="16.33203125" customWidth="1"/>
    <col min="5" max="5" width="13.33203125" customWidth="1"/>
    <col min="6" max="6" width="14.44140625" customWidth="1"/>
    <col min="7" max="7" width="13.33203125" customWidth="1"/>
    <col min="8" max="8" width="15.6640625" customWidth="1"/>
    <col min="9" max="9" width="13" customWidth="1"/>
    <col min="10" max="10" width="16" customWidth="1"/>
    <col min="11" max="11" width="13" customWidth="1"/>
    <col min="12" max="12" width="7.88671875" customWidth="1"/>
    <col min="13" max="13" width="9.109375" customWidth="1"/>
    <col min="14" max="14" width="23.5546875" style="2" customWidth="1"/>
    <col min="16" max="16" width="28" style="2" hidden="1" customWidth="1"/>
    <col min="17" max="18" width="12.6640625" hidden="1" customWidth="1"/>
  </cols>
  <sheetData>
    <row r="2" spans="2:18" ht="67.2" customHeight="1" x14ac:dyDescent="0.3">
      <c r="B2" s="25" t="s">
        <v>24</v>
      </c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27"/>
      <c r="P2" s="3" t="s">
        <v>0</v>
      </c>
      <c r="Q2" s="28" t="s">
        <v>1</v>
      </c>
      <c r="R2" s="29"/>
    </row>
    <row r="3" spans="2:18" x14ac:dyDescent="0.3">
      <c r="P3" s="4" t="s">
        <v>2</v>
      </c>
      <c r="Q3" s="30"/>
      <c r="R3" s="31"/>
    </row>
    <row r="4" spans="2:18" ht="43.2" x14ac:dyDescent="0.3">
      <c r="B4" s="5" t="s">
        <v>3</v>
      </c>
      <c r="C4" s="5" t="s">
        <v>4</v>
      </c>
      <c r="D4" s="6" t="s">
        <v>5</v>
      </c>
      <c r="E4" s="5" t="s">
        <v>17</v>
      </c>
      <c r="F4" s="6" t="s">
        <v>15</v>
      </c>
      <c r="G4" s="5" t="s">
        <v>18</v>
      </c>
      <c r="H4" s="6" t="s">
        <v>16</v>
      </c>
      <c r="I4" s="5" t="s">
        <v>19</v>
      </c>
      <c r="J4" s="5" t="s">
        <v>6</v>
      </c>
      <c r="K4" s="5" t="s">
        <v>7</v>
      </c>
      <c r="L4" s="5" t="s">
        <v>8</v>
      </c>
      <c r="M4" s="5" t="s">
        <v>9</v>
      </c>
      <c r="N4" s="5" t="s">
        <v>10</v>
      </c>
      <c r="P4" s="7" t="s">
        <v>11</v>
      </c>
      <c r="Q4" s="8" t="s">
        <v>12</v>
      </c>
      <c r="R4" s="9" t="s">
        <v>13</v>
      </c>
    </row>
    <row r="5" spans="2:18" ht="84.6" customHeight="1" x14ac:dyDescent="0.3">
      <c r="B5" s="5">
        <v>1</v>
      </c>
      <c r="C5" s="18" t="s">
        <v>22</v>
      </c>
      <c r="D5" s="19">
        <f>L5*E5</f>
        <v>101052.6</v>
      </c>
      <c r="E5" s="17">
        <v>101052.6</v>
      </c>
      <c r="F5" s="19">
        <v>93564.24</v>
      </c>
      <c r="G5" s="17">
        <v>93783.84</v>
      </c>
      <c r="H5" s="19">
        <f>L5*I5</f>
        <v>101989.56</v>
      </c>
      <c r="I5" s="17">
        <v>101989.56</v>
      </c>
      <c r="J5" s="11">
        <f t="shared" ref="J5:J6" si="0">_xlfn.STDEV.S(E5, G5, I5)/AVERAGE(E5, G5, I5)</f>
        <v>4.5396252150026954E-2</v>
      </c>
      <c r="K5" s="12">
        <f t="shared" ref="K5:K6" si="1">ROUND((E5+G5+I5)/3, 2)</f>
        <v>98942</v>
      </c>
      <c r="L5" s="5">
        <v>1</v>
      </c>
      <c r="M5" s="5" t="s">
        <v>23</v>
      </c>
      <c r="N5" s="12">
        <f t="shared" ref="N5:N6" si="2">K5*L5</f>
        <v>98942</v>
      </c>
      <c r="P5" s="7"/>
      <c r="Q5" s="8"/>
      <c r="R5" s="9"/>
    </row>
    <row r="6" spans="2:18" x14ac:dyDescent="0.3">
      <c r="B6" s="5"/>
      <c r="C6" s="18"/>
      <c r="D6" s="19"/>
      <c r="E6" s="17"/>
      <c r="F6" s="19"/>
      <c r="G6" s="17"/>
      <c r="H6" s="19"/>
      <c r="I6" s="17"/>
      <c r="J6" s="11"/>
      <c r="K6" s="12"/>
      <c r="L6" s="5"/>
      <c r="M6" s="5"/>
      <c r="N6" s="12">
        <f t="shared" si="2"/>
        <v>0</v>
      </c>
      <c r="P6" s="7"/>
      <c r="Q6" s="8"/>
      <c r="R6" s="9"/>
    </row>
    <row r="7" spans="2:18" x14ac:dyDescent="0.3">
      <c r="B7" s="35"/>
      <c r="C7" s="36"/>
      <c r="D7" s="20">
        <f>SUM(D5:D6)</f>
        <v>101052.6</v>
      </c>
      <c r="E7" s="21"/>
      <c r="F7" s="22">
        <f>SUM(F5:F6)</f>
        <v>93564.24</v>
      </c>
      <c r="G7" s="21"/>
      <c r="H7" s="22">
        <f>SUM(H5:H6)</f>
        <v>101989.56</v>
      </c>
      <c r="I7" s="10"/>
      <c r="J7" s="10"/>
      <c r="K7" s="32" t="s">
        <v>14</v>
      </c>
      <c r="L7" s="33"/>
      <c r="M7" s="34"/>
      <c r="N7" s="12">
        <f>SUM(N5:N6)</f>
        <v>98942</v>
      </c>
    </row>
    <row r="8" spans="2:18" x14ac:dyDescent="0.3">
      <c r="B8" s="13"/>
      <c r="C8" s="13"/>
      <c r="D8" s="13"/>
      <c r="E8" s="13"/>
      <c r="F8" s="13"/>
      <c r="G8" s="13"/>
      <c r="H8" s="13"/>
      <c r="I8" s="13"/>
      <c r="J8" s="13"/>
      <c r="K8" s="13"/>
      <c r="L8" s="13"/>
      <c r="M8" s="13"/>
      <c r="N8" s="13"/>
    </row>
    <row r="9" spans="2:18" ht="20.399999999999999" x14ac:dyDescent="0.3">
      <c r="B9" s="37" t="s">
        <v>25</v>
      </c>
      <c r="C9" s="37"/>
      <c r="D9" s="37"/>
      <c r="E9" s="37"/>
      <c r="F9" s="37"/>
      <c r="G9" s="37"/>
      <c r="H9" s="37"/>
      <c r="I9" s="37"/>
      <c r="J9" s="37"/>
      <c r="K9" s="37"/>
      <c r="L9" s="38">
        <f>F7</f>
        <v>93564.24</v>
      </c>
      <c r="M9" s="39"/>
      <c r="N9" s="40"/>
    </row>
    <row r="10" spans="2:18" x14ac:dyDescent="0.3">
      <c r="B10" s="14"/>
      <c r="C10" s="15"/>
      <c r="D10" s="14"/>
      <c r="E10" s="14"/>
      <c r="F10" s="14"/>
      <c r="G10" s="14"/>
      <c r="H10" s="14"/>
      <c r="I10" s="14"/>
      <c r="J10" s="14"/>
      <c r="K10" s="14"/>
      <c r="L10" s="14"/>
      <c r="M10" s="14"/>
      <c r="N10" s="16"/>
    </row>
    <row r="12" spans="2:18" x14ac:dyDescent="0.3">
      <c r="C12" s="1" t="s">
        <v>20</v>
      </c>
      <c r="D12" s="23"/>
      <c r="E12" t="s">
        <v>21</v>
      </c>
    </row>
    <row r="14" spans="2:18" x14ac:dyDescent="0.3">
      <c r="D14" s="24"/>
      <c r="E14" s="24"/>
      <c r="F14" s="24"/>
      <c r="G14" s="24"/>
      <c r="H14" s="24"/>
      <c r="I14" s="24"/>
      <c r="J14" s="24"/>
      <c r="K14" s="24"/>
      <c r="L14" s="24"/>
    </row>
  </sheetData>
  <mergeCells count="7">
    <mergeCell ref="D14:L14"/>
    <mergeCell ref="B2:N2"/>
    <mergeCell ref="Q2:R3"/>
    <mergeCell ref="K7:M7"/>
    <mergeCell ref="B7:C7"/>
    <mergeCell ref="B9:K9"/>
    <mergeCell ref="L9:N9"/>
  </mergeCells>
  <pageMargins left="0.70000004768371604" right="0.70000004768371604" top="0.75" bottom="0.75" header="0.30000001192092901" footer="0.30000001192092901"/>
  <pageSetup paperSize="9" scale="6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>Normal.dotm</Template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Расчет НМЦК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cp:lastPrinted>2026-05-07T09:12:36Z</cp:lastPrinted>
  <dcterms:modified xsi:type="dcterms:W3CDTF">2026-05-14T14:34:12Z</dcterms:modified>
</cp:coreProperties>
</file>