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030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N22" i="1" l="1"/>
  <c r="M22" i="1" l="1"/>
  <c r="L22" i="1" s="1"/>
  <c r="K22" i="1" l="1"/>
  <c r="N23" i="1" s="1"/>
</calcChain>
</file>

<file path=xl/sharedStrings.xml><?xml version="1.0" encoding="utf-8"?>
<sst xmlns="http://schemas.openxmlformats.org/spreadsheetml/2006/main" count="51" uniqueCount="48">
  <si>
    <r>
      <t>Приложение № 2</t>
    </r>
    <r>
      <rPr>
        <sz val="10"/>
        <color theme="1"/>
        <rFont val="Courier New"/>
        <family val="3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</t>
    </r>
    <r>
      <rPr>
        <sz val="10"/>
        <color theme="1"/>
        <rFont val="Courier New"/>
        <family val="3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Извещению</t>
    </r>
  </si>
  <si>
    <t>о проведении электронного аукциона</t>
  </si>
  <si>
    <t>Расчет и обоснование начальной (максимальной) цены контракта</t>
  </si>
  <si>
    <t>1. Начальная (максимальная) цена контракта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метода сопоставимых рыночных цен (анализа рынка).</t>
  </si>
  <si>
    <t>При применении метода сопоставимых рыночных цен (анализа рынка) информация о ценах услуг была получена с учетом сопоставимых с условиями планируемой закупки коммерческих и (или) финансовых условий оказания услуг.</t>
  </si>
  <si>
    <t>В целях применения метода сопоставимых рыночных цен (анализа рынка) была использована общедоступная информация о рыночных ценах услуг в соответствии с частью 18 статьи 22 Закона, информация о ценах услуг, полученная по запросу заказчика у исполнителей, осуществляющих оказание услуг, планируемых к закупкам, или при их отсутствии однородных услуг.</t>
  </si>
  <si>
    <t>2. Цена контракта включает в себя все расходы, связанные с выполнением работ, оказанием услуг, поставкой товаров, в том числе расходы на доставку, изготовление, страхование, налоги, сборы и другие обязательные платежи.</t>
  </si>
  <si>
    <t>Для определения цены Контракта проведен мониторинг на основании ценовых предложений:</t>
  </si>
  <si>
    <t>Источник ценовой информации №4, коммерческое предложение № нет ответа</t>
  </si>
  <si>
    <t>Источник ценовой информации №5, коммерческое предложение № нет ответа</t>
  </si>
  <si>
    <t>№ п/п</t>
  </si>
  <si>
    <t>Наименование</t>
  </si>
  <si>
    <t>КОД ОКПД2</t>
  </si>
  <si>
    <t>Источник ценовой информации №1, руб (ц1)</t>
  </si>
  <si>
    <t>Источник ценовой информации №2, руб (ц2)</t>
  </si>
  <si>
    <t>Источник ценовой информации №3, руб (ц3)</t>
  </si>
  <si>
    <t>Источник ценовой информации №4, руб (ц4)</t>
  </si>
  <si>
    <t>Источник ценовой информации №5, руб (ц5)</t>
  </si>
  <si>
    <t>Единица измерения</t>
  </si>
  <si>
    <t>Кол-во (объем) закупаемого товара</t>
  </si>
  <si>
    <t>Коэффициент вариацииV</t>
  </si>
  <si>
    <t>Среднее квадратичное отклонение σ</t>
  </si>
  <si>
    <t>НМЦКрын, руб.</t>
  </si>
  <si>
    <t>82.30.11.000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</si>
  <si>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</t>
  </si>
  <si>
    <t>,</t>
  </si>
  <si>
    <t>где:</t>
  </si>
  <si>
    <t>V – коэффициент вариации;</t>
  </si>
  <si>
    <r>
      <t xml:space="preserve"> </t>
    </r>
    <r>
      <rPr>
        <sz val="11"/>
        <color theme="1"/>
        <rFont val="Calibri"/>
        <family val="2"/>
        <charset val="204"/>
        <scheme val="minor"/>
      </rPr>
      <t>&lt;ц&gt; - средняя арифметическая величина цены единицы Товара, работы, услуги;</t>
    </r>
  </si>
  <si>
    <t>n - количество значений, используемых в расчете.</t>
  </si>
  <si>
    <t>В соответствии с п.3.21 методических рекомендаций НМЦК методом сопоставимых рыночных цен (анализа рынка) определяется по формуле: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</si>
  <si>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</si>
  <si>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</si>
  <si>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</si>
  <si>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                                                              - среднее квадратичное отклонение;</t>
  </si>
  <si>
    <r>
      <t xml:space="preserve">                                                                 </t>
    </r>
    <r>
      <rPr>
        <sz val="11"/>
        <color theme="1"/>
        <rFont val="Calibri"/>
        <family val="2"/>
        <charset val="204"/>
        <scheme val="minor"/>
      </rPr>
      <t>- цена единицы Товара, работы, услуги, указанная в источнике с номером i;</t>
    </r>
  </si>
  <si>
    <t xml:space="preserve">               - НМЦК, определяемая методом сопоставимых рыночных цен (анализа рынка);</t>
  </si>
  <si>
    <t xml:space="preserve">                                         -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</si>
  <si>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t>мес</t>
  </si>
  <si>
    <t xml:space="preserve">3.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</si>
  <si>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>4.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электронном магазинеи расчетов с поставщиками (исполнителями, подрядчиками) - Российский рубль.</t>
  </si>
  <si>
    <t xml:space="preserve">Оказание услуг по  предоставлению вычислительной мощности и дополнительных услуг </t>
  </si>
  <si>
    <r>
      <t xml:space="preserve">В результате анализа полученных данных была определена стоимость </t>
    </r>
    <r>
      <rPr>
        <b/>
        <sz val="12"/>
        <color theme="1"/>
        <rFont val="Times New Roman"/>
        <family val="1"/>
        <charset val="204"/>
      </rPr>
      <t>6 083 909 рублей 06 коп. (Шесть миллионов восемьдесят три рубля девятьсот девять рублей 06 копеек)</t>
    </r>
    <r>
      <rPr>
        <sz val="12"/>
        <color theme="1"/>
        <rFont val="Times New Roman"/>
        <family val="1"/>
        <charset val="204"/>
      </rPr>
      <t>, включая НДС 20% - 1 097 098 рублей 36 копеек (один миллион девяносто семь тысяч девяносто восемь рубелей 36 копеек), какминимальная из полученных, для расчета начальной (максимальной) цены контракта.</t>
    </r>
  </si>
  <si>
    <t>минимальная цена, руб&lt;ц&gt;</t>
  </si>
  <si>
    <t>Источник ценовой информации №1, коммерческое предложение № Вх.380а/26-0-0 от 12.05.2026</t>
  </si>
  <si>
    <t>Источник ценовой информации №2, коммерческое предложение № Вх.380а/26-0-0 от 12.05.2026</t>
  </si>
  <si>
    <t>Источник ценовой информации №3, коммерческое предложение № Вх.380в/26-0-0 от 12.05.2026</t>
  </si>
  <si>
    <t>Начальная (максимальная) цена договора с НДС,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</si>
</sst>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right" vertical="center" indent="3"/>
    </xf>
    <xf numFmtId="0" fontId="2" fillId="0" borderId="0" xfId="0" applyFont="1" applyAlignment="1">
      <alignment horizontal="right" vertical="center" indent="3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10" fontId="9" fillId="0" borderId="4" xfId="0" applyNumberFormat="1" applyFont="1" applyBorder="1" applyAlignment="1">
      <alignment horizontal="center" vertical="center" wrapText="1"/>
    </xf>
    <xf numFmtId="43" fontId="9" fillId="0" borderId="4" xfId="1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right" vertical="center" indent="3"/>
    </xf>
    <xf numFmtId="0" fontId="2" fillId="0" borderId="0" xfId="0" applyFont="1" applyAlignment="1">
      <alignment horizontal="right" vertical="center" indent="3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right" vertical="center" wrapText="1"/>
    </xf>
    <xf numFmtId="0" fontId="11" fillId="0" borderId="0" xfId="0" applyFont="1" applyAlignment="1">
      <alignment horizontal="justify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7" Type="http://schemas.openxmlformats.org/officeDocument/2006/relationships/image" Target="../media/image7.png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492125</xdr:colOff>
      <xdr:row>27</xdr:row>
      <xdr:rowOff>603250</xdr:rowOff>
    </xdr:from>
    <xdr:to>
      <xdr:col>6</xdr:col>
      <xdr:colOff>460375</xdr:colOff>
      <xdr:row>29</xdr:row>
      <xdr:rowOff>127000</xdr:rowOff>
    </xdr:to>
    <xdr:pic>
      <xdr:nvPicPr>
        <xdr:cNvPr id="2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1750" y="9906000"/>
          <a:ext cx="1174750" cy="365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2</xdr:col>
      <xdr:colOff>371475</xdr:colOff>
      <xdr:row>32</xdr:row>
      <xdr:rowOff>190500</xdr:rowOff>
    </xdr:to>
    <xdr:pic>
      <xdr:nvPicPr>
        <xdr:cNvPr id="3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56875"/>
          <a:ext cx="2514600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333375</xdr:colOff>
      <xdr:row>37</xdr:row>
      <xdr:rowOff>158750</xdr:rowOff>
    </xdr:from>
    <xdr:to>
      <xdr:col>6</xdr:col>
      <xdr:colOff>463550</xdr:colOff>
      <xdr:row>40</xdr:row>
      <xdr:rowOff>127000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12414250"/>
          <a:ext cx="2543175" cy="587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1</xdr:col>
      <xdr:colOff>47625</xdr:colOff>
      <xdr:row>40</xdr:row>
      <xdr:rowOff>219075</xdr:rowOff>
    </xdr:to>
    <xdr:pic>
      <xdr:nvPicPr>
        <xdr:cNvPr id="5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628350"/>
          <a:ext cx="6572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317500</xdr:colOff>
      <xdr:row>43</xdr:row>
      <xdr:rowOff>142875</xdr:rowOff>
    </xdr:from>
    <xdr:to>
      <xdr:col>1</xdr:col>
      <xdr:colOff>619125</xdr:colOff>
      <xdr:row>44</xdr:row>
      <xdr:rowOff>453761</xdr:rowOff>
    </xdr:to>
    <xdr:pic>
      <xdr:nvPicPr>
        <xdr:cNvPr id="6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13636625"/>
          <a:ext cx="301625" cy="5172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31751</xdr:colOff>
      <xdr:row>31</xdr:row>
      <xdr:rowOff>441326</xdr:rowOff>
    </xdr:from>
    <xdr:to>
      <xdr:col>0</xdr:col>
      <xdr:colOff>352670</xdr:colOff>
      <xdr:row>32</xdr:row>
      <xdr:rowOff>460375</xdr:rowOff>
    </xdr:to>
    <xdr:pic>
      <xdr:nvPicPr>
        <xdr:cNvPr id="7" name="Рисунок 6" descr="*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1" y="10998201"/>
          <a:ext cx="320919" cy="463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85725</xdr:colOff>
      <xdr:row>33</xdr:row>
      <xdr:rowOff>123825</xdr:rowOff>
    </xdr:to>
    <xdr:pic>
      <xdr:nvPicPr>
        <xdr:cNvPr id="8" name="Рисунок 7" descr="*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1732000"/>
          <a:ext cx="857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view="pageBreakPreview" topLeftCell="A13" zoomScale="60" zoomScaleNormal="100" workbookViewId="0">
      <selection activeCell="N23" sqref="N23"/>
    </sheetView>
  </sheetViews>
  <sheetFormatPr defaultRowHeight="15" x14ac:dyDescent="0.25"/>
  <cols>
    <col min="2" max="2" width="23" customWidth="1"/>
    <col min="4" max="4" width="12.7109375" customWidth="1"/>
    <col min="5" max="6" width="12.42578125" customWidth="1"/>
    <col min="11" max="11" width="14.140625" customWidth="1"/>
    <col min="12" max="12" width="10.85546875" bestFit="1" customWidth="1"/>
    <col min="14" max="14" width="20.140625" customWidth="1"/>
  </cols>
  <sheetData>
    <row r="1" spans="1:15" ht="15.75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1"/>
    </row>
    <row r="2" spans="1:15" ht="15.75" x14ac:dyDescent="0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1"/>
    </row>
    <row r="3" spans="1:15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"/>
    </row>
    <row r="4" spans="1:15" ht="15.75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3"/>
    </row>
    <row r="5" spans="1:15" ht="15.75" x14ac:dyDescent="0.25">
      <c r="A5" s="24" t="s">
        <v>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3"/>
    </row>
    <row r="6" spans="1:15" ht="15.75" customHeight="1" x14ac:dyDescent="0.25">
      <c r="A6" s="24" t="s">
        <v>41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4"/>
    </row>
    <row r="7" spans="1:15" ht="87" customHeight="1" x14ac:dyDescent="0.25">
      <c r="A7" s="21" t="s">
        <v>3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5"/>
    </row>
    <row r="8" spans="1:15" ht="33" customHeight="1" x14ac:dyDescent="0.25">
      <c r="A8" s="21" t="s">
        <v>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5"/>
    </row>
    <row r="9" spans="1:15" ht="59.25" customHeight="1" x14ac:dyDescent="0.25">
      <c r="A9" s="21" t="s">
        <v>5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5"/>
    </row>
    <row r="10" spans="1:15" ht="39" customHeight="1" x14ac:dyDescent="0.25">
      <c r="A10" s="21" t="s">
        <v>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5"/>
    </row>
    <row r="11" spans="1:15" ht="19.5" customHeight="1" x14ac:dyDescent="0.25">
      <c r="A11" s="21" t="s">
        <v>39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5"/>
    </row>
    <row r="12" spans="1:15" ht="46.5" customHeight="1" x14ac:dyDescent="0.25">
      <c r="A12" s="25" t="s">
        <v>40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6"/>
    </row>
    <row r="13" spans="1:15" ht="17.25" customHeight="1" x14ac:dyDescent="0.25">
      <c r="A13" s="21" t="s">
        <v>7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5"/>
    </row>
    <row r="14" spans="1:15" ht="18.75" customHeight="1" x14ac:dyDescent="0.25">
      <c r="A14" s="21" t="s">
        <v>44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5"/>
    </row>
    <row r="15" spans="1:15" ht="15.75" customHeight="1" x14ac:dyDescent="0.25">
      <c r="A15" s="21" t="s">
        <v>45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5"/>
    </row>
    <row r="16" spans="1:15" ht="15.75" customHeight="1" x14ac:dyDescent="0.25">
      <c r="A16" s="21" t="s">
        <v>46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5"/>
    </row>
    <row r="17" spans="1:15" ht="15.75" customHeight="1" x14ac:dyDescent="0.25">
      <c r="A17" s="20" t="s">
        <v>8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7"/>
    </row>
    <row r="18" spans="1:15" ht="15.75" customHeight="1" x14ac:dyDescent="0.25">
      <c r="A18" s="20" t="s">
        <v>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7"/>
    </row>
    <row r="19" spans="1:15" ht="16.5" thickBot="1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5" ht="77.25" thickBot="1" x14ac:dyDescent="0.3">
      <c r="A20" s="8" t="s">
        <v>10</v>
      </c>
      <c r="B20" s="9" t="s">
        <v>11</v>
      </c>
      <c r="C20" s="10" t="s">
        <v>12</v>
      </c>
      <c r="D20" s="10" t="s">
        <v>13</v>
      </c>
      <c r="E20" s="10" t="s">
        <v>14</v>
      </c>
      <c r="F20" s="10" t="s">
        <v>15</v>
      </c>
      <c r="G20" s="10" t="s">
        <v>16</v>
      </c>
      <c r="H20" s="10" t="s">
        <v>17</v>
      </c>
      <c r="I20" s="10" t="s">
        <v>18</v>
      </c>
      <c r="J20" s="10" t="s">
        <v>19</v>
      </c>
      <c r="K20" s="10" t="s">
        <v>43</v>
      </c>
      <c r="L20" s="10" t="s">
        <v>20</v>
      </c>
      <c r="M20" s="10" t="s">
        <v>21</v>
      </c>
      <c r="N20" s="10" t="s">
        <v>22</v>
      </c>
    </row>
    <row r="21" spans="1:15" ht="15.75" thickBot="1" x14ac:dyDescent="0.3">
      <c r="A21" s="11">
        <v>1</v>
      </c>
      <c r="B21" s="12">
        <v>2</v>
      </c>
      <c r="C21" s="13">
        <v>3</v>
      </c>
      <c r="D21" s="12">
        <v>4</v>
      </c>
      <c r="E21" s="12">
        <v>5</v>
      </c>
      <c r="F21" s="12">
        <v>6</v>
      </c>
      <c r="G21" s="12">
        <v>7</v>
      </c>
      <c r="H21" s="12">
        <v>8</v>
      </c>
      <c r="I21" s="12">
        <v>9</v>
      </c>
      <c r="J21" s="12">
        <v>10</v>
      </c>
      <c r="K21" s="12">
        <v>11</v>
      </c>
      <c r="L21" s="12">
        <v>12</v>
      </c>
      <c r="M21" s="12">
        <v>13</v>
      </c>
      <c r="N21" s="12">
        <v>14</v>
      </c>
    </row>
    <row r="22" spans="1:15" ht="48.75" thickBot="1" x14ac:dyDescent="0.3">
      <c r="A22" s="11">
        <v>1</v>
      </c>
      <c r="B22" s="14" t="s">
        <v>41</v>
      </c>
      <c r="C22" s="13" t="s">
        <v>23</v>
      </c>
      <c r="D22" s="19">
        <v>119000</v>
      </c>
      <c r="E22" s="19">
        <v>132400</v>
      </c>
      <c r="F22" s="19">
        <v>130700</v>
      </c>
      <c r="G22" s="19">
        <v>0</v>
      </c>
      <c r="H22" s="19">
        <v>0</v>
      </c>
      <c r="I22" s="12" t="s">
        <v>38</v>
      </c>
      <c r="J22" s="12">
        <v>6</v>
      </c>
      <c r="K22" s="17">
        <f>MIN(D22:F22)</f>
        <v>119000</v>
      </c>
      <c r="L22" s="18">
        <f>M22/AVERAGE(D22:F22)</f>
        <v>5.727897692456984E-2</v>
      </c>
      <c r="M22" s="15">
        <f>STDEVA(D22:F22)</f>
        <v>7295.4323609593785</v>
      </c>
      <c r="N22" s="15">
        <f>K22</f>
        <v>119000</v>
      </c>
    </row>
    <row r="23" spans="1:15" ht="15.75" thickBot="1" x14ac:dyDescent="0.3">
      <c r="A23" s="28" t="s">
        <v>47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30"/>
      <c r="N23" s="15">
        <f>N22</f>
        <v>119000</v>
      </c>
    </row>
    <row r="24" spans="1:15" ht="15.75" thickBot="1" x14ac:dyDescent="0.3">
      <c r="A24" s="31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3"/>
      <c r="N24" s="16"/>
    </row>
    <row r="25" spans="1:15" ht="15.75" x14ac:dyDescent="0.25">
      <c r="A25" s="6"/>
    </row>
    <row r="26" spans="1:15" ht="49.5" customHeight="1" x14ac:dyDescent="0.25">
      <c r="A26" s="21" t="s">
        <v>42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5" ht="4.5" customHeight="1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1:15" ht="57" customHeight="1" x14ac:dyDescent="0.25">
      <c r="A28" s="21" t="s">
        <v>24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5" ht="8.25" customHeight="1" x14ac:dyDescent="0.25">
      <c r="A29" s="27" t="s">
        <v>25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5" ht="15.75" x14ac:dyDescent="0.25">
      <c r="A30" s="21" t="s">
        <v>26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5" ht="15.75" x14ac:dyDescent="0.25">
      <c r="A31" s="21" t="s">
        <v>27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5" ht="34.5" customHeight="1" x14ac:dyDescent="0.25">
      <c r="A32" s="21" t="s">
        <v>34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42.75" customHeight="1" x14ac:dyDescent="0.25">
      <c r="A33" s="34" t="s">
        <v>35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</row>
    <row r="34" spans="1:14" x14ac:dyDescent="0.25">
      <c r="A34" s="34" t="s">
        <v>28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</row>
    <row r="35" spans="1:14" ht="15.75" x14ac:dyDescent="0.25">
      <c r="A35" s="21" t="s">
        <v>29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8.25" customHeigh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ht="15.75" x14ac:dyDescent="0.25">
      <c r="A37" s="21" t="s">
        <v>30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ht="3" customHeigh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ht="15.75" x14ac:dyDescent="0.25">
      <c r="A39" s="27" t="s">
        <v>25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</row>
    <row r="40" spans="1:14" ht="15.75" x14ac:dyDescent="0.25">
      <c r="A40" s="21" t="s">
        <v>26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ht="15.75" x14ac:dyDescent="0.25">
      <c r="A41" s="21" t="s">
        <v>36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1:14" ht="15.75" x14ac:dyDescent="0.25">
      <c r="A42" s="21" t="s">
        <v>31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spans="1:14" ht="15.75" x14ac:dyDescent="0.25">
      <c r="A43" s="21" t="s">
        <v>32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</row>
    <row r="44" spans="1:14" ht="15.75" x14ac:dyDescent="0.25">
      <c r="A44" s="21" t="s">
        <v>33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 ht="73.5" customHeight="1" x14ac:dyDescent="0.25">
      <c r="A45" s="21" t="s">
        <v>37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</row>
  </sheetData>
  <mergeCells count="41">
    <mergeCell ref="A43:N43"/>
    <mergeCell ref="A44:N44"/>
    <mergeCell ref="A45:N45"/>
    <mergeCell ref="A37:N37"/>
    <mergeCell ref="A38:N38"/>
    <mergeCell ref="A39:N39"/>
    <mergeCell ref="A40:N40"/>
    <mergeCell ref="A41:N41"/>
    <mergeCell ref="A42:N42"/>
    <mergeCell ref="A36:N36"/>
    <mergeCell ref="A19:N19"/>
    <mergeCell ref="A26:N26"/>
    <mergeCell ref="A27:N27"/>
    <mergeCell ref="A28:N28"/>
    <mergeCell ref="A29:N29"/>
    <mergeCell ref="A30:N30"/>
    <mergeCell ref="A23:M23"/>
    <mergeCell ref="A24:M24"/>
    <mergeCell ref="A31:N31"/>
    <mergeCell ref="A32:N32"/>
    <mergeCell ref="A33:N33"/>
    <mergeCell ref="A34:N34"/>
    <mergeCell ref="A35:N35"/>
    <mergeCell ref="A6:N6"/>
    <mergeCell ref="A11:N11"/>
    <mergeCell ref="A12:N12"/>
    <mergeCell ref="A13:N13"/>
    <mergeCell ref="A14:N14"/>
    <mergeCell ref="A1:N1"/>
    <mergeCell ref="A2:N2"/>
    <mergeCell ref="A3:N3"/>
    <mergeCell ref="A4:N4"/>
    <mergeCell ref="A5:N5"/>
    <mergeCell ref="A17:N17"/>
    <mergeCell ref="A18:N18"/>
    <mergeCell ref="A7:N7"/>
    <mergeCell ref="A8:N8"/>
    <mergeCell ref="A9:N9"/>
    <mergeCell ref="A10:N10"/>
    <mergeCell ref="A16:N16"/>
    <mergeCell ref="A15:N15"/>
  </mergeCells>
  <pageMargins left="0.25" right="0.25" top="0.75" bottom="0.75" header="0.3" footer="0.3"/>
  <pageSetup paperSize="9" scale="71" orientation="landscape" horizontalDpi="0" verticalDpi="0" r:id="rId1"/>
  <rowBreaks count="1" manualBreakCount="1">
    <brk id="24" max="16383" man="1"/>
  </rowBreaks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Михайлик Е.Е.</dc:creator>
  <cp:lastModifiedBy>Михайлик Е.Е.</cp:lastModifiedBy>
  <cp:lastPrinted>2026-05-12T12:54:09Z</cp:lastPrinted>
  <dcterms:created xsi:type="dcterms:W3CDTF">2026-05-08T09:39:13Z</dcterms:created>
  <dcterms:modified xsi:type="dcterms:W3CDTF">2026-05-12T12:54:12Z</dcterms:modified>
</cp:coreProperties>
</file>