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0\RedirFolder\e.tihanova\Desktop\Размещение 2026\ХОЗКА МАЙ 2026\"/>
    </mc:Choice>
  </mc:AlternateContent>
  <bookViews>
    <workbookView xWindow="0" yWindow="0" windowWidth="28770" windowHeight="11700"/>
  </bookViews>
  <sheets>
    <sheet name="Лист1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1" l="1"/>
  <c r="N15" i="1"/>
  <c r="K15" i="1"/>
  <c r="L15" i="1"/>
  <c r="M15" i="1" s="1"/>
  <c r="K13" i="1" l="1"/>
  <c r="L13" i="1"/>
  <c r="M13" i="1" s="1"/>
  <c r="K14" i="1"/>
  <c r="L14" i="1"/>
  <c r="K16" i="1"/>
  <c r="L16" i="1"/>
  <c r="K17" i="1"/>
  <c r="L17" i="1"/>
  <c r="K18" i="1"/>
  <c r="L18" i="1"/>
  <c r="M18" i="1" s="1"/>
  <c r="H11" i="1"/>
  <c r="H12" i="1"/>
  <c r="H13" i="1"/>
  <c r="N13" i="1" s="1"/>
  <c r="H14" i="1"/>
  <c r="N14" i="1" s="1"/>
  <c r="H16" i="1"/>
  <c r="N16" i="1" s="1"/>
  <c r="H17" i="1"/>
  <c r="N17" i="1" s="1"/>
  <c r="H18" i="1"/>
  <c r="N18" i="1" s="1"/>
  <c r="L10" i="1"/>
  <c r="K10" i="1"/>
  <c r="M17" i="1" l="1"/>
  <c r="M16" i="1"/>
  <c r="M14" i="1"/>
  <c r="M10" i="1"/>
  <c r="N11" i="1"/>
  <c r="N12" i="1"/>
  <c r="K11" i="1"/>
  <c r="L11" i="1"/>
  <c r="K12" i="1"/>
  <c r="L12" i="1"/>
  <c r="M12" i="1" s="1"/>
  <c r="M11" i="1" l="1"/>
  <c r="H10" i="1"/>
  <c r="N10" i="1" s="1"/>
  <c r="N19" i="1" s="1"/>
</calcChain>
</file>

<file path=xl/sharedStrings.xml><?xml version="1.0" encoding="utf-8"?>
<sst xmlns="http://schemas.openxmlformats.org/spreadsheetml/2006/main" count="34" uniqueCount="34">
  <si>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</si>
  <si>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</si>
  <si>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</si>
  <si>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</si>
  <si>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</si>
  <si>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</si>
  <si>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</si>
  <si>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</si>
  <si>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</si>
  <si>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</si>
  <si>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</si>
  <si>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</si>
  <si>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</si>
  <si>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</si>
  <si>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</si>
  <si>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</si>
  <si>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</si>
  <si>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</si>
  <si>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</si>
  <si>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Приложение 1</t>
  </si>
  <si>
    <t>Ответы на запрос получены от 3 исполнителей.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</si>
  <si>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</si>
  <si>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           , руб. </t>
  </si>
  <si>
    <t>14=8*9/10</t>
  </si>
  <si>
    <t xml:space="preserve"> </t>
  </si>
  <si>
    <t xml:space="preserve"> Мешок для мусора</t>
  </si>
  <si>
    <t>Универсальное моющее средство</t>
  </si>
  <si>
    <t>Мыло жидкое</t>
  </si>
  <si>
    <t>Туалетная бумага</t>
  </si>
  <si>
    <t xml:space="preserve"> Средство для уборки сантехники и туалета </t>
  </si>
  <si>
    <t xml:space="preserve">   Средство для мытья стекол и зеркал</t>
  </si>
  <si>
    <t>Салфетки</t>
  </si>
  <si>
    <t xml:space="preserve">Мешки для мусора </t>
  </si>
  <si>
    <t xml:space="preserve"> Бумажные полотенца для диспенсеров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</si>
</sst>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₽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5" xfId="0" applyFont="1" applyBorder="1" applyAlignment="1">
      <alignment horizontal="center" vertical="center" wrapText="1"/>
    </xf>
    <xf numFmtId="10" fontId="7" fillId="2" borderId="5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9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18</xdr:row>
      <xdr:rowOff>9525</xdr:rowOff>
    </xdr:from>
    <xdr:to>
      <xdr:col>12</xdr:col>
      <xdr:colOff>609600</xdr:colOff>
      <xdr:row>19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zoomScale="80" zoomScaleNormal="80" workbookViewId="0">
      <selection activeCell="B13" sqref="B13"/>
    </sheetView>
  </sheetViews>
  <sheetFormatPr defaultRowHeight="15" x14ac:dyDescent="0.25"/>
  <cols>
    <col min="1" max="1" width="10.42578125" customWidth="1"/>
    <col min="2" max="2" width="19.140625" customWidth="1"/>
    <col min="3" max="4" width="10.5703125" customWidth="1"/>
    <col min="5" max="5" width="11" customWidth="1"/>
    <col min="6" max="6" width="12" customWidth="1"/>
    <col min="7" max="7" width="11.42578125" bestFit="1" customWidth="1"/>
    <col min="8" max="8" width="12.5703125" customWidth="1"/>
    <col min="11" max="11" width="11.5703125" customWidth="1"/>
    <col min="12" max="12" width="10.42578125" customWidth="1"/>
    <col min="13" max="13" width="16.5703125" customWidth="1"/>
    <col min="14" max="14" width="16" customWidth="1"/>
    <col min="16" max="16" width="16.42578125" customWidth="1"/>
    <col min="17" max="17" width="21.140625" customWidth="1"/>
  </cols>
  <sheetData>
    <row r="1" spans="1:14" x14ac:dyDescent="0.25">
      <c r="L1" s="24" t="s">
        <v>19</v>
      </c>
      <c r="M1" s="24"/>
      <c r="N1" s="24"/>
    </row>
    <row r="2" spans="1:14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x14ac:dyDescent="0.25">
      <c r="A3" s="26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ht="15.75" x14ac:dyDescent="0.25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15.75" x14ac:dyDescent="0.25">
      <c r="A5" s="27" t="s">
        <v>20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x14ac:dyDescent="0.25">
      <c r="A7" s="28" t="s">
        <v>3</v>
      </c>
      <c r="B7" s="30" t="s">
        <v>4</v>
      </c>
      <c r="C7" s="32" t="s">
        <v>5</v>
      </c>
      <c r="D7" s="33"/>
      <c r="E7" s="33"/>
      <c r="F7" s="33"/>
      <c r="G7" s="33"/>
      <c r="H7" s="34"/>
      <c r="I7" s="30" t="s">
        <v>6</v>
      </c>
      <c r="J7" s="30" t="s">
        <v>7</v>
      </c>
      <c r="K7" s="36" t="s">
        <v>8</v>
      </c>
      <c r="L7" s="36"/>
      <c r="M7" s="36"/>
      <c r="N7" s="3" t="s">
        <v>22</v>
      </c>
    </row>
    <row r="8" spans="1:14" ht="89.25" x14ac:dyDescent="0.25">
      <c r="A8" s="29"/>
      <c r="B8" s="31"/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5"/>
      <c r="I8" s="35"/>
      <c r="J8" s="35"/>
      <c r="K8" s="6" t="s">
        <v>14</v>
      </c>
      <c r="L8" s="7" t="s">
        <v>15</v>
      </c>
      <c r="M8" s="15" t="s">
        <v>21</v>
      </c>
      <c r="N8" s="8"/>
    </row>
    <row r="9" spans="1:14" ht="54" x14ac:dyDescent="0.25">
      <c r="A9" s="13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16</v>
      </c>
      <c r="I9" s="14">
        <v>9</v>
      </c>
      <c r="J9" s="9" t="s">
        <v>17</v>
      </c>
      <c r="K9" s="10" t="s">
        <v>18</v>
      </c>
      <c r="L9" s="10">
        <v>12</v>
      </c>
      <c r="M9" s="10">
        <v>13</v>
      </c>
      <c r="N9" s="9" t="s">
        <v>23</v>
      </c>
    </row>
    <row r="10" spans="1:14" x14ac:dyDescent="0.25">
      <c r="A10" s="13">
        <v>1</v>
      </c>
      <c r="B10" s="19" t="s">
        <v>25</v>
      </c>
      <c r="C10" s="17">
        <v>309.39999999999998</v>
      </c>
      <c r="D10" s="17">
        <v>325</v>
      </c>
      <c r="E10" s="17">
        <v>340.6</v>
      </c>
      <c r="F10" s="17"/>
      <c r="G10" s="17"/>
      <c r="H10" s="17">
        <f>SUM(C10:G10)</f>
        <v>975</v>
      </c>
      <c r="I10" s="14">
        <v>100</v>
      </c>
      <c r="J10" s="16">
        <v>3</v>
      </c>
      <c r="K10" s="17">
        <f>AVERAGE(C10:G10)</f>
        <v>325</v>
      </c>
      <c r="L10" s="17">
        <f>STDEV(C10:G10)</f>
        <v>15.600000000000023</v>
      </c>
      <c r="M10" s="20">
        <f>L10/K10</f>
        <v>4.800000000000007E-2</v>
      </c>
      <c r="N10" s="17">
        <f>ROUND(H10*I10/J10,1)</f>
        <v>32500</v>
      </c>
    </row>
    <row r="11" spans="1:14" x14ac:dyDescent="0.25">
      <c r="A11" s="13">
        <v>2</v>
      </c>
      <c r="B11" s="19" t="s">
        <v>28</v>
      </c>
      <c r="C11" s="17">
        <v>47.6</v>
      </c>
      <c r="D11" s="17">
        <v>50</v>
      </c>
      <c r="E11" s="17">
        <v>52.4</v>
      </c>
      <c r="F11" s="17"/>
      <c r="G11" s="17"/>
      <c r="H11" s="17">
        <f t="shared" ref="H11:H18" si="0">SUM(C11:G11)</f>
        <v>150</v>
      </c>
      <c r="I11" s="14">
        <v>300</v>
      </c>
      <c r="J11" s="16">
        <v>3</v>
      </c>
      <c r="K11" s="17">
        <f>AVERAGE(C11:G11)</f>
        <v>50</v>
      </c>
      <c r="L11" s="17">
        <f>STDEV(C11:G11)</f>
        <v>2.3999999999999986</v>
      </c>
      <c r="M11" s="20">
        <f t="shared" ref="M11:M18" si="1">L11/K11</f>
        <v>4.7999999999999973E-2</v>
      </c>
      <c r="N11" s="17">
        <f t="shared" ref="N11:N12" si="2">ROUND(H11*I11/J11,1)</f>
        <v>15000</v>
      </c>
    </row>
    <row r="12" spans="1:14" ht="45" x14ac:dyDescent="0.25">
      <c r="A12" s="13">
        <v>3</v>
      </c>
      <c r="B12" s="19" t="s">
        <v>29</v>
      </c>
      <c r="C12" s="17">
        <v>285.89999999999998</v>
      </c>
      <c r="D12" s="17">
        <v>300</v>
      </c>
      <c r="E12" s="17">
        <v>314.39999999999998</v>
      </c>
      <c r="F12" s="17"/>
      <c r="G12" s="17"/>
      <c r="H12" s="17">
        <f t="shared" si="0"/>
        <v>900.3</v>
      </c>
      <c r="I12" s="14">
        <v>30</v>
      </c>
      <c r="J12" s="16">
        <v>3</v>
      </c>
      <c r="K12" s="17">
        <f>AVERAGE(C12:G12)</f>
        <v>300.09999999999997</v>
      </c>
      <c r="L12" s="17">
        <f>STDEV(C12:G12)</f>
        <v>14.250263155464884</v>
      </c>
      <c r="M12" s="20">
        <f t="shared" si="1"/>
        <v>4.7485048835271194E-2</v>
      </c>
      <c r="N12" s="17">
        <f t="shared" si="2"/>
        <v>9003</v>
      </c>
    </row>
    <row r="13" spans="1:14" ht="30" x14ac:dyDescent="0.25">
      <c r="A13" s="13">
        <v>4</v>
      </c>
      <c r="B13" s="19" t="s">
        <v>26</v>
      </c>
      <c r="C13" s="17">
        <v>2001.3</v>
      </c>
      <c r="D13" s="17">
        <v>2100</v>
      </c>
      <c r="E13" s="17">
        <v>2200.8000000000002</v>
      </c>
      <c r="F13" s="17"/>
      <c r="G13" s="17"/>
      <c r="H13" s="17">
        <f t="shared" si="0"/>
        <v>6302.1</v>
      </c>
      <c r="I13" s="14">
        <v>20</v>
      </c>
      <c r="J13" s="16">
        <v>3</v>
      </c>
      <c r="K13" s="17">
        <f t="shared" ref="K13:K18" si="3">AVERAGE(C13:G13)</f>
        <v>2100.7000000000003</v>
      </c>
      <c r="L13" s="17">
        <f t="shared" ref="L13:L18" si="4">STDEV(C13:G13)</f>
        <v>99.751842088254307</v>
      </c>
      <c r="M13" s="20">
        <f t="shared" si="1"/>
        <v>4.7485048835271243E-2</v>
      </c>
      <c r="N13" s="17">
        <f t="shared" ref="N13:N18" si="5">ROUND(H13*I13/J13,1)</f>
        <v>42014</v>
      </c>
    </row>
    <row r="14" spans="1:14" x14ac:dyDescent="0.25">
      <c r="A14" s="13">
        <v>5</v>
      </c>
      <c r="B14" s="19" t="s">
        <v>27</v>
      </c>
      <c r="C14" s="17">
        <v>857.7</v>
      </c>
      <c r="D14" s="17">
        <v>900</v>
      </c>
      <c r="E14" s="17">
        <v>943.2</v>
      </c>
      <c r="F14" s="17"/>
      <c r="G14" s="17"/>
      <c r="H14" s="17">
        <f t="shared" si="0"/>
        <v>2700.9</v>
      </c>
      <c r="I14" s="14">
        <v>10</v>
      </c>
      <c r="J14" s="16">
        <v>3</v>
      </c>
      <c r="K14" s="17">
        <f t="shared" si="3"/>
        <v>900.30000000000007</v>
      </c>
      <c r="L14" s="17">
        <f t="shared" si="4"/>
        <v>42.750789466394657</v>
      </c>
      <c r="M14" s="20">
        <f t="shared" si="1"/>
        <v>4.7485048835271194E-2</v>
      </c>
      <c r="N14" s="17">
        <f t="shared" si="5"/>
        <v>9003</v>
      </c>
    </row>
    <row r="15" spans="1:14" x14ac:dyDescent="0.25">
      <c r="A15" s="13">
        <v>6</v>
      </c>
      <c r="B15" s="19" t="s">
        <v>31</v>
      </c>
      <c r="C15" s="17">
        <v>57.18</v>
      </c>
      <c r="D15" s="17">
        <v>60</v>
      </c>
      <c r="E15" s="17">
        <v>62.88</v>
      </c>
      <c r="F15" s="17"/>
      <c r="G15" s="17"/>
      <c r="H15" s="17">
        <f t="shared" si="0"/>
        <v>180.06</v>
      </c>
      <c r="I15" s="14">
        <v>100</v>
      </c>
      <c r="J15" s="16">
        <v>3</v>
      </c>
      <c r="K15" s="17">
        <f t="shared" si="3"/>
        <v>60.02</v>
      </c>
      <c r="L15" s="17">
        <f t="shared" si="4"/>
        <v>2.8500526310929786</v>
      </c>
      <c r="M15" s="20">
        <f t="shared" si="1"/>
        <v>4.7485048835271215E-2</v>
      </c>
      <c r="N15" s="17">
        <f t="shared" si="5"/>
        <v>6002</v>
      </c>
    </row>
    <row r="16" spans="1:14" ht="45" x14ac:dyDescent="0.25">
      <c r="A16" s="13">
        <v>7</v>
      </c>
      <c r="B16" s="19" t="s">
        <v>30</v>
      </c>
      <c r="C16" s="17">
        <v>143</v>
      </c>
      <c r="D16" s="17">
        <v>150</v>
      </c>
      <c r="E16" s="17">
        <v>157.19999999999999</v>
      </c>
      <c r="F16" s="17"/>
      <c r="G16" s="17"/>
      <c r="H16" s="17">
        <f t="shared" si="0"/>
        <v>450.2</v>
      </c>
      <c r="I16" s="14">
        <v>10</v>
      </c>
      <c r="J16" s="16">
        <v>3</v>
      </c>
      <c r="K16" s="17">
        <f t="shared" si="3"/>
        <v>150.06666666666666</v>
      </c>
      <c r="L16" s="17">
        <f t="shared" si="4"/>
        <v>7.1002347379036177</v>
      </c>
      <c r="M16" s="20">
        <f t="shared" si="1"/>
        <v>4.7313869866083637E-2</v>
      </c>
      <c r="N16" s="17">
        <f t="shared" si="5"/>
        <v>1500.7</v>
      </c>
    </row>
    <row r="17" spans="1:17" x14ac:dyDescent="0.25">
      <c r="A17" s="13">
        <v>8</v>
      </c>
      <c r="B17" s="19" t="s">
        <v>32</v>
      </c>
      <c r="C17" s="17">
        <v>90.54</v>
      </c>
      <c r="D17" s="17">
        <v>95</v>
      </c>
      <c r="E17" s="17">
        <v>99.59</v>
      </c>
      <c r="F17" s="17"/>
      <c r="G17" s="17"/>
      <c r="H17" s="17">
        <f t="shared" si="0"/>
        <v>285.13</v>
      </c>
      <c r="I17" s="14">
        <v>120</v>
      </c>
      <c r="J17" s="16">
        <v>3</v>
      </c>
      <c r="K17" s="17">
        <f t="shared" si="3"/>
        <v>95.043333333333337</v>
      </c>
      <c r="L17" s="17">
        <f t="shared" si="4"/>
        <v>4.5251556142671294</v>
      </c>
      <c r="M17" s="20">
        <f t="shared" si="1"/>
        <v>4.7611499466213264E-2</v>
      </c>
      <c r="N17" s="17">
        <f t="shared" si="5"/>
        <v>11405.2</v>
      </c>
    </row>
    <row r="18" spans="1:17" ht="45" x14ac:dyDescent="0.25">
      <c r="A18" s="13">
        <v>9</v>
      </c>
      <c r="B18" s="19" t="s">
        <v>33</v>
      </c>
      <c r="C18" s="17">
        <v>2094.4</v>
      </c>
      <c r="D18" s="17">
        <v>2200</v>
      </c>
      <c r="E18" s="17">
        <v>2303.4</v>
      </c>
      <c r="F18" s="17"/>
      <c r="G18" s="17"/>
      <c r="H18" s="17">
        <f t="shared" si="0"/>
        <v>6597.7999999999993</v>
      </c>
      <c r="I18" s="14">
        <v>38</v>
      </c>
      <c r="J18" s="16">
        <v>3</v>
      </c>
      <c r="K18" s="17">
        <f t="shared" si="3"/>
        <v>2199.2666666666664</v>
      </c>
      <c r="L18" s="17">
        <f t="shared" si="4"/>
        <v>104.50192980674248</v>
      </c>
      <c r="M18" s="20">
        <f t="shared" si="1"/>
        <v>4.7516716090246366E-2</v>
      </c>
      <c r="N18" s="17">
        <f t="shared" si="5"/>
        <v>83572.100000000006</v>
      </c>
    </row>
    <row r="19" spans="1:17" x14ac:dyDescent="0.25">
      <c r="A19" s="21" t="s">
        <v>24</v>
      </c>
      <c r="B19" s="22"/>
      <c r="C19" s="22"/>
      <c r="D19" s="22"/>
      <c r="E19" s="22"/>
      <c r="F19" s="22"/>
      <c r="G19" s="22"/>
      <c r="H19" s="23"/>
      <c r="I19" s="22"/>
      <c r="J19" s="23"/>
      <c r="K19" s="23"/>
      <c r="L19" s="23"/>
      <c r="M19" s="11"/>
      <c r="N19" s="12">
        <f>SUM(N10:N18)</f>
        <v>210000</v>
      </c>
      <c r="Q19" s="18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2"/>
      <c r="L20" s="1"/>
      <c r="M20" s="1"/>
      <c r="N20" s="2"/>
    </row>
    <row r="22" spans="1:17" x14ac:dyDescent="0.25">
      <c r="P22" s="12"/>
    </row>
  </sheetData>
  <mergeCells count="12">
    <mergeCell ref="A19:L19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66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Елена Тиханова</cp:lastModifiedBy>
  <cp:lastPrinted>2026-02-26T12:51:37Z</cp:lastPrinted>
  <dcterms:created xsi:type="dcterms:W3CDTF">2016-09-26T13:34:20Z</dcterms:created>
  <dcterms:modified xsi:type="dcterms:W3CDTF">2026-05-20T11:12:47Z</dcterms:modified>
</cp:coreProperties>
</file>