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\Desktop\РАБОТА\Закупки 2026\КЛАСС РАС\Новая папка\спортивные\"/>
    </mc:Choice>
  </mc:AlternateContent>
  <xr:revisionPtr revIDLastSave="0" documentId="13_ncr:1_{54B18AF8-343E-4C84-A60A-B27D95E0E864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НМЦК 1 (2)" sheetId="4" r:id="rId1"/>
  </sheets>
  <definedNames>
    <definedName name="_xlnm.Print_Area" localSheetId="0">'НМЦК 1 (2)'!$A$1:$M$12</definedName>
  </definedNames>
  <calcPr calcId="191029" fullPrecision="0"/>
</workbook>
</file>

<file path=xl/calcChain.xml><?xml version="1.0" encoding="utf-8"?>
<calcChain xmlns="http://schemas.openxmlformats.org/spreadsheetml/2006/main">
  <c r="K4" i="4" l="1"/>
  <c r="M4" i="4" l="1"/>
  <c r="I4" i="4"/>
  <c r="H4" i="4"/>
  <c r="J4" i="4" l="1"/>
  <c r="M5" i="4" l="1"/>
</calcChain>
</file>

<file path=xl/sharedStrings.xml><?xml version="1.0" encoding="utf-8"?>
<sst xmlns="http://schemas.openxmlformats.org/spreadsheetml/2006/main" count="26" uniqueCount="26">
  <si>
    <t>№ п/п</t>
  </si>
  <si>
    <t xml:space="preserve">количество </t>
  </si>
  <si>
    <t>Наименование товара</t>
  </si>
  <si>
    <t>Итого</t>
  </si>
  <si>
    <t>Общая стоимость в руб.</t>
  </si>
  <si>
    <t>Единица измерения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</si>
  <si>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</si>
  <si>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Коэффициент вариации, % 
</t>
  </si>
  <si>
    <t>*</t>
  </si>
  <si>
    <t>минимальное ценовое предложение в руб.</t>
  </si>
  <si>
    <t>КОСГУ</t>
  </si>
  <si>
    <t>Обоснование неприменения особенностей при расчете НМЦК методом сопоставимых рыночных цен ПП 1875 от 23.12.2024</t>
  </si>
  <si>
    <t>Запрет Ограничения     Преимущество</t>
  </si>
  <si>
    <t>ОКПД2/КТРУ/ККН</t>
  </si>
  <si>
    <t>Ограничение</t>
  </si>
  <si>
    <t>Срднее квадратичное отклонение</t>
  </si>
  <si>
    <t>шт</t>
  </si>
  <si>
    <t xml:space="preserve">ЦИ № 1 исх. № 157 дата 03.04.2026 </t>
  </si>
  <si>
    <t>ЦИ № 2 (экранная копия)  - от 06.05.2026</t>
  </si>
  <si>
    <t>ЦИ № 3 (экранная копия)   от  06.05.2026</t>
  </si>
  <si>
    <t>Отсутствует</t>
  </si>
  <si>
    <t xml:space="preserve">Игровой модуль (Мягкий домик)
</t>
  </si>
  <si>
    <t>32.30.15.239 Инвентарь прочий для занятий спортом или для игр на открытом воздухе, не включенный в другие группировки/-/-</t>
  </si>
  <si>
    <t xml:space="preserve">реестр товаров для обеспечения нужд Санкт-Петербурга на 2-й квартал 2026 года.                                                                                                           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</si>
  <si>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исполнителем), на поставку  спортивного  инвентаря  (игровой модуль  (мягкий домик) для нужд Государственного бюджетного образовательного учреждения средняя общеобразовательная школа № 146 Калининского района Санкт-Петербурга имени Героя Советского Союза Мусы Джалиля
                                                                                                                                                                                               </t>
  </si>
  <si>
    <t xml:space="preserve">При определении 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 (в том числе товаров, поставляемых при выполнении закупаемых работ, оказании закупаемых услуг), начальной цены единицы работы, услуги заказчик применил в соответствии с Федеральным законом "О контрактной системе в сфере закупок товаров, работ, услуг для обеспечения государственных и муниципальных нужд" метод сопоставимых рыночных цен (анализа рынка). При применение данного метода заказчиком  были направлены  предусмотренные частью 5 статьи 22 Федерального закона "О контрактной системе в сфере закупок товаров, работ, услуг для обеспечения государственных и муниципальных нужд" запросы о предоставлении информации о цене таких товаров 5-м субъектам деятельности в сфере промышленности, информация о которых включена в государственную информационную систему промышленности. Ответ получен от одного поставщика (ЦИ №1). Заказчиком в дополнение был примненен иной метод посредством сбора ценовой информации о ценах товаров, работ, услуг, содержащаяся в рекламе, каталогах, описаниях товаров и в других предложениях, обращенных к неопределенному кругу лиц, в том числе признаваемых в соответствии с гражданским законодательством публичными офертами в количестве 2-х штук.  В целях соблюдения статьи 34 Бюджетного кодекса, Заказчиком принято решение при расчете цены на товары использовать минимальное ценовое предложение.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</si>
</sst>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9">
    <xf numFmtId="0" fontId="0" fillId="0" borderId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4" fontId="3" fillId="0" borderId="2" xfId="0" applyNumberFormat="1" applyFont="1" applyBorder="1" applyAlignment="1">
      <alignment horizontal="center" vertical="center" wrapText="1" shrinkToFi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2" fontId="15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 shrinkToFit="1"/>
    </xf>
    <xf numFmtId="2" fontId="3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9" fontId="3" fillId="0" borderId="1" xfId="18" applyFont="1" applyFill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4" fontId="15" fillId="0" borderId="1" xfId="18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2" fontId="17" fillId="0" borderId="0" xfId="0" applyNumberFormat="1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2" fontId="18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19">
    <cellStyle name="S20" xfId="1" xr:uid="{00000000-0005-0000-0000-000000000000}"/>
    <cellStyle name="S23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2 2 2" xfId="17" xr:uid="{00000000-0005-0000-0000-000005000000}"/>
    <cellStyle name="Обычный 2 3" xfId="5" xr:uid="{00000000-0005-0000-0000-000006000000}"/>
    <cellStyle name="Обычный 3" xfId="6" xr:uid="{00000000-0005-0000-0000-000007000000}"/>
    <cellStyle name="Обычный 3 2" xfId="7" xr:uid="{00000000-0005-0000-0000-000008000000}"/>
    <cellStyle name="Обычный 4" xfId="8" xr:uid="{00000000-0005-0000-0000-000009000000}"/>
    <cellStyle name="Обычный 5" xfId="9" xr:uid="{00000000-0005-0000-0000-00000A000000}"/>
    <cellStyle name="Обычный 6" xfId="10" xr:uid="{00000000-0005-0000-0000-00000B000000}"/>
    <cellStyle name="Процентный" xfId="18" builtinId="5"/>
    <cellStyle name="Процентный 2" xfId="11" xr:uid="{00000000-0005-0000-0000-00000D000000}"/>
    <cellStyle name="Процентный 2 2" xfId="12" xr:uid="{00000000-0005-0000-0000-00000E000000}"/>
    <cellStyle name="Процентный 3" xfId="13" xr:uid="{00000000-0005-0000-0000-00000F000000}"/>
    <cellStyle name="Процентный 4" xfId="14" xr:uid="{00000000-0005-0000-0000-000010000000}"/>
    <cellStyle name="Финансовый 2" xfId="16" xr:uid="{00000000-0005-0000-0000-000011000000}"/>
    <cellStyle name="Финансовый 3" xfId="15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2</xdr:row>
      <xdr:rowOff>1219200</xdr:rowOff>
    </xdr:from>
    <xdr:to>
      <xdr:col>9</xdr:col>
      <xdr:colOff>971550</xdr:colOff>
      <xdr:row>2</xdr:row>
      <xdr:rowOff>1695450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BC3EFCF-FED0-4C98-B883-8C8E2F4FD9B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4200" y="4657725"/>
          <a:ext cx="857250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2</xdr:row>
      <xdr:rowOff>1247774</xdr:rowOff>
    </xdr:from>
    <xdr:to>
      <xdr:col>8</xdr:col>
      <xdr:colOff>1009650</xdr:colOff>
      <xdr:row>2</xdr:row>
      <xdr:rowOff>1752599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E12D0F2-F623-4553-BE91-8B9FE0B2A20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4686299"/>
          <a:ext cx="990600" cy="504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"/>
  <sheetViews>
    <sheetView tabSelected="1" topLeftCell="C4" zoomScale="115" zoomScaleNormal="115" workbookViewId="0">
      <selection activeCell="O4" sqref="O4"/>
    </sheetView>
  </sheetViews>
  <sheetFormatPr defaultColWidth="9.140625" defaultRowHeight="15" x14ac:dyDescent="0.25"/>
  <cols>
    <col min="1" max="1" width="3.85546875" style="1" customWidth="1"/>
    <col min="2" max="2" width="32.140625" style="1" customWidth="1"/>
    <col min="3" max="3" width="14.85546875" style="1" customWidth="1"/>
    <col min="4" max="10" width="15.85546875" style="10" customWidth="1"/>
    <col min="11" max="13" width="17.5703125" style="8" customWidth="1"/>
    <col min="14" max="14" width="9.140625" style="1"/>
    <col min="15" max="15" width="16.42578125" style="1" customWidth="1"/>
    <col min="16" max="16" width="29.42578125" style="1" customWidth="1"/>
    <col min="17" max="17" width="11" style="1" customWidth="1"/>
    <col min="18" max="16384" width="9.140625" style="1"/>
  </cols>
  <sheetData>
    <row r="1" spans="1:17" ht="88.5" customHeight="1" x14ac:dyDescent="0.25">
      <c r="A1" s="29" t="s">
        <v>24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7" ht="129" customHeight="1" x14ac:dyDescent="0.25">
      <c r="A2" s="30" t="s">
        <v>25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s="5" customFormat="1" ht="150.75" customHeight="1" x14ac:dyDescent="0.25">
      <c r="A3" s="12" t="s">
        <v>0</v>
      </c>
      <c r="B3" s="13" t="s">
        <v>2</v>
      </c>
      <c r="C3" s="13" t="s">
        <v>5</v>
      </c>
      <c r="D3" s="14" t="s">
        <v>1</v>
      </c>
      <c r="E3" s="3" t="s">
        <v>17</v>
      </c>
      <c r="F3" s="3" t="s">
        <v>18</v>
      </c>
      <c r="G3" s="3" t="s">
        <v>19</v>
      </c>
      <c r="H3" s="17" t="s">
        <v>6</v>
      </c>
      <c r="I3" s="18" t="s">
        <v>15</v>
      </c>
      <c r="J3" s="19" t="s">
        <v>7</v>
      </c>
      <c r="K3" s="2" t="s">
        <v>9</v>
      </c>
      <c r="L3" s="3" t="s">
        <v>23</v>
      </c>
      <c r="M3" s="4" t="s">
        <v>4</v>
      </c>
      <c r="N3" s="18" t="s">
        <v>10</v>
      </c>
      <c r="O3" s="18" t="s">
        <v>13</v>
      </c>
      <c r="P3" s="18" t="s">
        <v>11</v>
      </c>
      <c r="Q3" s="18" t="s">
        <v>12</v>
      </c>
    </row>
    <row r="4" spans="1:17" ht="150" x14ac:dyDescent="0.25">
      <c r="A4" s="15">
        <v>1</v>
      </c>
      <c r="B4" s="22" t="s">
        <v>21</v>
      </c>
      <c r="C4" s="15" t="s">
        <v>16</v>
      </c>
      <c r="D4" s="16">
        <v>4</v>
      </c>
      <c r="E4" s="11">
        <v>40950</v>
      </c>
      <c r="F4" s="9">
        <v>39680</v>
      </c>
      <c r="G4" s="9">
        <v>33458</v>
      </c>
      <c r="H4" s="20">
        <f>AVERAGE(E4:G4)</f>
        <v>38029.33</v>
      </c>
      <c r="I4" s="20">
        <f>STDEV(E4:G4)</f>
        <v>4009.49</v>
      </c>
      <c r="J4" s="21">
        <f t="shared" ref="J4" si="0">I4/H4*100</f>
        <v>10.54</v>
      </c>
      <c r="K4" s="9">
        <f>G4</f>
        <v>33458</v>
      </c>
      <c r="L4" s="6" t="s">
        <v>8</v>
      </c>
      <c r="M4" s="7">
        <f>K4*D4</f>
        <v>133832</v>
      </c>
      <c r="N4" s="15">
        <v>310</v>
      </c>
      <c r="O4" s="16" t="s">
        <v>22</v>
      </c>
      <c r="P4" s="16" t="s">
        <v>20</v>
      </c>
      <c r="Q4" s="15" t="s">
        <v>14</v>
      </c>
    </row>
    <row r="5" spans="1:17" ht="14.25" customHeight="1" x14ac:dyDescent="0.25">
      <c r="B5" s="1" t="s">
        <v>3</v>
      </c>
      <c r="M5" s="8">
        <f>SUM(M4:M4)</f>
        <v>133832</v>
      </c>
    </row>
    <row r="6" spans="1:17" ht="14.25" customHeight="1" x14ac:dyDescent="0.25">
      <c r="A6" s="27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  <row r="10" spans="1:17" x14ac:dyDescent="0.25">
      <c r="H10" s="23"/>
      <c r="I10" s="24"/>
    </row>
    <row r="11" spans="1:17" x14ac:dyDescent="0.25">
      <c r="I11" s="8"/>
    </row>
    <row r="12" spans="1:17" x14ac:dyDescent="0.25">
      <c r="H12" s="25"/>
      <c r="I12" s="26"/>
    </row>
  </sheetData>
  <mergeCells count="3">
    <mergeCell ref="A6:M6"/>
    <mergeCell ref="A1:P1"/>
    <mergeCell ref="A2:Q2"/>
  </mergeCells>
  <phoneticPr fontId="16" type="noConversion"/>
  <pageMargins left="0.7" right="0.7" top="0.75" bottom="0.75" header="0.3" footer="0.3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 1 (2)</vt:lpstr>
      <vt:lpstr>'НМЦК 1 (2)'!Область_печати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Андреев Иван</cp:lastModifiedBy>
  <cp:lastPrinted>2025-09-05T08:00:38Z</cp:lastPrinted>
  <dcterms:created xsi:type="dcterms:W3CDTF">2014-02-20T07:55:18Z</dcterms:created>
  <dcterms:modified xsi:type="dcterms:W3CDTF">2026-05-08T08:14:09Z</dcterms:modified>
</cp:coreProperties>
</file>