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5" i="1" l="1"/>
  <c r="O55" i="1"/>
  <c r="M55" i="1"/>
  <c r="M10" i="1"/>
  <c r="N10" i="1"/>
  <c r="O10" i="1"/>
  <c r="M11" i="1"/>
  <c r="N11" i="1"/>
  <c r="O11" i="1"/>
  <c r="M12" i="1"/>
  <c r="N12" i="1"/>
  <c r="O12" i="1"/>
  <c r="M13" i="1"/>
  <c r="N13" i="1"/>
  <c r="O13" i="1"/>
  <c r="M14" i="1"/>
  <c r="N14" i="1"/>
  <c r="O14" i="1"/>
  <c r="M15" i="1"/>
  <c r="N15" i="1"/>
  <c r="O15" i="1"/>
  <c r="M16" i="1"/>
  <c r="N16" i="1"/>
  <c r="O16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M30" i="1"/>
  <c r="N30" i="1"/>
  <c r="O30" i="1"/>
  <c r="M31" i="1"/>
  <c r="N31" i="1"/>
  <c r="O31" i="1"/>
  <c r="M32" i="1"/>
  <c r="N32" i="1"/>
  <c r="O32" i="1"/>
  <c r="M33" i="1"/>
  <c r="N33" i="1"/>
  <c r="O33" i="1"/>
  <c r="M34" i="1"/>
  <c r="N34" i="1"/>
  <c r="O34" i="1"/>
  <c r="M35" i="1"/>
  <c r="N35" i="1"/>
  <c r="O35" i="1"/>
  <c r="M36" i="1"/>
  <c r="N36" i="1"/>
  <c r="O36" i="1"/>
  <c r="M37" i="1"/>
  <c r="N37" i="1"/>
  <c r="O37" i="1"/>
  <c r="M38" i="1"/>
  <c r="N38" i="1"/>
  <c r="O38" i="1"/>
  <c r="M39" i="1"/>
  <c r="N39" i="1"/>
  <c r="O39" i="1"/>
  <c r="M40" i="1"/>
  <c r="N40" i="1"/>
  <c r="O40" i="1"/>
  <c r="M41" i="1"/>
  <c r="N41" i="1"/>
  <c r="O41" i="1"/>
  <c r="M42" i="1"/>
  <c r="N42" i="1"/>
  <c r="O42" i="1"/>
  <c r="M43" i="1"/>
  <c r="N43" i="1"/>
  <c r="O43" i="1"/>
  <c r="M44" i="1"/>
  <c r="N44" i="1"/>
  <c r="O44" i="1"/>
  <c r="M45" i="1"/>
  <c r="N45" i="1"/>
  <c r="O45" i="1"/>
  <c r="M46" i="1"/>
  <c r="N46" i="1"/>
  <c r="O46" i="1"/>
  <c r="M47" i="1"/>
  <c r="N47" i="1"/>
  <c r="O47" i="1"/>
  <c r="M48" i="1"/>
  <c r="N48" i="1"/>
  <c r="O48" i="1"/>
  <c r="M49" i="1"/>
  <c r="N49" i="1"/>
  <c r="O49" i="1"/>
  <c r="M50" i="1"/>
  <c r="N50" i="1"/>
  <c r="O50" i="1"/>
  <c r="M51" i="1"/>
  <c r="N51" i="1"/>
  <c r="O51" i="1"/>
  <c r="M52" i="1"/>
  <c r="N52" i="1"/>
  <c r="O52" i="1"/>
  <c r="M53" i="1"/>
  <c r="N53" i="1"/>
  <c r="O53" i="1"/>
  <c r="M54" i="1"/>
  <c r="N54" i="1"/>
  <c r="O54" i="1"/>
  <c r="O9" i="1"/>
  <c r="N9" i="1"/>
  <c r="M9" i="1"/>
  <c r="L49" i="1" l="1"/>
  <c r="J51" i="1" l="1"/>
  <c r="F51" i="1"/>
  <c r="I51" i="1" s="1"/>
  <c r="L51" i="1" s="1"/>
  <c r="J47" i="1"/>
  <c r="F47" i="1"/>
  <c r="I47" i="1" s="1"/>
  <c r="L47" i="1" s="1"/>
  <c r="J30" i="1"/>
  <c r="F30" i="1"/>
  <c r="I30" i="1" s="1"/>
  <c r="J34" i="1"/>
  <c r="F34" i="1"/>
  <c r="I34" i="1" s="1"/>
  <c r="L34" i="1" s="1"/>
  <c r="J46" i="1"/>
  <c r="F46" i="1"/>
  <c r="I46" i="1" s="1"/>
  <c r="L46" i="1" s="1"/>
  <c r="J23" i="1"/>
  <c r="F23" i="1"/>
  <c r="I23" i="1" s="1"/>
  <c r="L23" i="1" s="1"/>
  <c r="J39" i="1"/>
  <c r="F39" i="1"/>
  <c r="I39" i="1" s="1"/>
  <c r="L39" i="1" s="1"/>
  <c r="J25" i="1"/>
  <c r="F25" i="1"/>
  <c r="I25" i="1" s="1"/>
  <c r="L25" i="1" s="1"/>
  <c r="J27" i="1"/>
  <c r="F27" i="1"/>
  <c r="I27" i="1" s="1"/>
  <c r="L27" i="1" s="1"/>
  <c r="J43" i="1"/>
  <c r="F43" i="1"/>
  <c r="I43" i="1" s="1"/>
  <c r="L43" i="1" s="1"/>
  <c r="J41" i="1"/>
  <c r="F41" i="1"/>
  <c r="I41" i="1" s="1"/>
  <c r="L41" i="1" s="1"/>
  <c r="J44" i="1"/>
  <c r="F44" i="1"/>
  <c r="I44" i="1" s="1"/>
  <c r="L44" i="1" s="1"/>
  <c r="J19" i="1"/>
  <c r="F19" i="1"/>
  <c r="I19" i="1" s="1"/>
  <c r="L19" i="1" s="1"/>
  <c r="J17" i="1"/>
  <c r="F17" i="1"/>
  <c r="I17" i="1" s="1"/>
  <c r="L17" i="1" s="1"/>
  <c r="J50" i="1"/>
  <c r="F50" i="1"/>
  <c r="I50" i="1" s="1"/>
  <c r="L50" i="1" s="1"/>
  <c r="J28" i="1"/>
  <c r="F28" i="1"/>
  <c r="I28" i="1" s="1"/>
  <c r="L28" i="1" s="1"/>
  <c r="J24" i="1"/>
  <c r="F24" i="1"/>
  <c r="I24" i="1" s="1"/>
  <c r="L24" i="1" s="1"/>
  <c r="J53" i="1"/>
  <c r="F53" i="1"/>
  <c r="I53" i="1" s="1"/>
  <c r="L53" i="1" s="1"/>
  <c r="J48" i="1"/>
  <c r="F48" i="1"/>
  <c r="I48" i="1" s="1"/>
  <c r="L48" i="1" s="1"/>
  <c r="J42" i="1"/>
  <c r="F42" i="1"/>
  <c r="I42" i="1" s="1"/>
  <c r="L42" i="1" s="1"/>
  <c r="J35" i="1"/>
  <c r="F35" i="1"/>
  <c r="I35" i="1" s="1"/>
  <c r="L35" i="1" s="1"/>
  <c r="J45" i="1"/>
  <c r="F45" i="1"/>
  <c r="I45" i="1" s="1"/>
  <c r="L45" i="1" s="1"/>
  <c r="J21" i="1"/>
  <c r="F21" i="1"/>
  <c r="I21" i="1" s="1"/>
  <c r="L21" i="1" s="1"/>
  <c r="J11" i="1"/>
  <c r="F11" i="1"/>
  <c r="I11" i="1" s="1"/>
  <c r="J32" i="1"/>
  <c r="F32" i="1"/>
  <c r="I32" i="1" s="1"/>
  <c r="L32" i="1" s="1"/>
  <c r="F16" i="1"/>
  <c r="I16" i="1" s="1"/>
  <c r="J16" i="1"/>
  <c r="F13" i="1"/>
  <c r="I13" i="1" s="1"/>
  <c r="L13" i="1" s="1"/>
  <c r="J13" i="1"/>
  <c r="J18" i="1"/>
  <c r="F18" i="1"/>
  <c r="I18" i="1" s="1"/>
  <c r="L18" i="1" s="1"/>
  <c r="J10" i="1"/>
  <c r="F10" i="1"/>
  <c r="I10" i="1" s="1"/>
  <c r="L10" i="1" s="1"/>
  <c r="J9" i="1"/>
  <c r="F9" i="1"/>
  <c r="I9" i="1" s="1"/>
  <c r="L9" i="1" s="1"/>
  <c r="J54" i="1"/>
  <c r="F54" i="1"/>
  <c r="I54" i="1" s="1"/>
  <c r="L54" i="1" s="1"/>
  <c r="J22" i="1"/>
  <c r="F22" i="1"/>
  <c r="I22" i="1" s="1"/>
  <c r="L22" i="1" s="1"/>
  <c r="J38" i="1"/>
  <c r="F38" i="1"/>
  <c r="I38" i="1" s="1"/>
  <c r="J31" i="1"/>
  <c r="F31" i="1"/>
  <c r="I31" i="1"/>
  <c r="L31" i="1" s="1"/>
  <c r="J33" i="1"/>
  <c r="F33" i="1"/>
  <c r="I33" i="1" s="1"/>
  <c r="L33" i="1" s="1"/>
  <c r="J29" i="1"/>
  <c r="F29" i="1"/>
  <c r="I29" i="1" s="1"/>
  <c r="L29" i="1" s="1"/>
  <c r="J15" i="1"/>
  <c r="F15" i="1"/>
  <c r="I15" i="1" s="1"/>
  <c r="L15" i="1" s="1"/>
  <c r="J36" i="1"/>
  <c r="F36" i="1"/>
  <c r="I36" i="1" s="1"/>
  <c r="L36" i="1" s="1"/>
  <c r="J20" i="1"/>
  <c r="F20" i="1"/>
  <c r="I20" i="1" s="1"/>
  <c r="L20" i="1" s="1"/>
  <c r="J12" i="1"/>
  <c r="F12" i="1"/>
  <c r="I12" i="1" s="1"/>
  <c r="L12" i="1" s="1"/>
  <c r="J49" i="1"/>
  <c r="K49" i="1" s="1"/>
  <c r="F49" i="1"/>
  <c r="J52" i="1"/>
  <c r="F52" i="1"/>
  <c r="I52" i="1" s="1"/>
  <c r="J26" i="1"/>
  <c r="F26" i="1"/>
  <c r="I26" i="1" s="1"/>
  <c r="L26" i="1" s="1"/>
  <c r="J37" i="1"/>
  <c r="F37" i="1"/>
  <c r="I37" i="1" s="1"/>
  <c r="J40" i="1"/>
  <c r="F40" i="1"/>
  <c r="I40" i="1" s="1"/>
  <c r="L40" i="1" s="1"/>
  <c r="J14" i="1"/>
  <c r="F14" i="1"/>
  <c r="I14" i="1" s="1"/>
  <c r="L14" i="1" s="1"/>
  <c r="K31" i="1" l="1"/>
  <c r="K38" i="1"/>
  <c r="K18" i="1"/>
  <c r="K48" i="1"/>
  <c r="K39" i="1"/>
  <c r="K40" i="1"/>
  <c r="K26" i="1"/>
  <c r="K44" i="1"/>
  <c r="K13" i="1"/>
  <c r="K19" i="1"/>
  <c r="K14" i="1"/>
  <c r="K20" i="1"/>
  <c r="K10" i="1"/>
  <c r="K36" i="1"/>
  <c r="K12" i="1"/>
  <c r="K15" i="1"/>
  <c r="K33" i="1"/>
  <c r="L38" i="1"/>
  <c r="K54" i="1"/>
  <c r="K21" i="1"/>
  <c r="K35" i="1"/>
  <c r="K24" i="1"/>
  <c r="K28" i="1"/>
  <c r="K17" i="1"/>
  <c r="K41" i="1"/>
  <c r="K27" i="1"/>
  <c r="L16" i="1"/>
  <c r="K16" i="1"/>
  <c r="K11" i="1"/>
  <c r="L11" i="1"/>
  <c r="K30" i="1"/>
  <c r="L30" i="1"/>
  <c r="L37" i="1"/>
  <c r="K37" i="1"/>
  <c r="L52" i="1"/>
  <c r="K52" i="1"/>
  <c r="K29" i="1"/>
  <c r="K9" i="1"/>
  <c r="K45" i="1"/>
  <c r="K42" i="1"/>
  <c r="K50" i="1"/>
  <c r="K43" i="1"/>
  <c r="K51" i="1"/>
  <c r="K23" i="1"/>
  <c r="K47" i="1"/>
  <c r="K34" i="1"/>
  <c r="K22" i="1"/>
  <c r="K25" i="1"/>
  <c r="K32" i="1"/>
  <c r="K46" i="1"/>
  <c r="K53" i="1"/>
  <c r="L55" i="1" l="1"/>
</calcChain>
</file>

<file path=xl/sharedStrings.xml><?xml version="1.0" encoding="utf-8"?>
<sst xmlns="http://schemas.openxmlformats.org/spreadsheetml/2006/main" count="72" uniqueCount="72">
  <si>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</si>
  <si>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</si>
  <si>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
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</si>
  <si>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</si>
  <si>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</si>
  <si>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</si>
  <si>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</si>
  <si>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</si>
  <si>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</si>
  <si>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</si>
  <si>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</si>
  <si>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</si>
  <si>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</si>
  <si>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</si>
  <si>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</si>
  <si>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</si>
  <si>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</si>
  <si>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</si>
  <si>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</si>
  <si>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</si>
  <si>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</si>
  <si>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Плантограф</t>
  </si>
  <si>
    <t>Травматологическая укладка</t>
  </si>
  <si>
    <t>Посиндромная укладка</t>
  </si>
  <si>
    <t>Сумка-холодильник</t>
  </si>
  <si>
    <t>Комплект зондов желудочных</t>
  </si>
  <si>
    <t>Пинцет медицинский</t>
  </si>
  <si>
    <t>Ножницы тупоконечные, прямые</t>
  </si>
  <si>
    <t>Носилки мягкие</t>
  </si>
  <si>
    <t>Секундомер электронный</t>
  </si>
  <si>
    <t>Лампа настольная</t>
  </si>
  <si>
    <t>Коврик</t>
  </si>
  <si>
    <t>Дозатор для дез. средств локтевой</t>
  </si>
  <si>
    <t>Тонометр с возрастными манжетами</t>
  </si>
  <si>
    <t>Стетофонендоскоп</t>
  </si>
  <si>
    <t>Сантиметровая лента</t>
  </si>
  <si>
    <t>Устройство реанимационное для ручной вентиляции легких (мешок АМБУ)</t>
  </si>
  <si>
    <t>Термометр медицинский электронный</t>
  </si>
  <si>
    <t>Оториноскоп с набором воронок</t>
  </si>
  <si>
    <t>Лоток медицинский почкообразный</t>
  </si>
  <si>
    <t>Осветитель таблиц для определения остроты зрения (аппарат Ротта) в комплексте с таблицами</t>
  </si>
  <si>
    <t>Комплект воздуховодов для искусственного дыхания «рот в рот»</t>
  </si>
  <si>
    <t>Грелка медицинская</t>
  </si>
  <si>
    <t>Пузырь для льда</t>
  </si>
  <si>
    <t>Жгут кровоостанавливающий типа "Эсмарха"</t>
  </si>
  <si>
    <t>Корнцанг</t>
  </si>
  <si>
    <t>Весы медицинские</t>
  </si>
  <si>
    <t>Ростомер</t>
  </si>
  <si>
    <t>Динамометр ДК-25</t>
  </si>
  <si>
    <t>Динамометр ДК-50</t>
  </si>
  <si>
    <t>Смеситель с бесконтактным управлением</t>
  </si>
  <si>
    <t>Бикс малый (коробка стерилизационная)</t>
  </si>
  <si>
    <t>Бикс большой (коробка стерилизационная)</t>
  </si>
  <si>
    <t>Емкость-контейнер для дезинфекции</t>
  </si>
  <si>
    <t>Емкость-контейнер для дезинфицирующих средств</t>
  </si>
  <si>
    <t>Ведро педальное 15 л</t>
  </si>
  <si>
    <t>Бак медицинский 50 л</t>
  </si>
  <si>
    <t>Портативный компрессорный небулайзер</t>
  </si>
  <si>
    <t>глюкометр тест -полосками,ланцетами/скарификаторами</t>
  </si>
  <si>
    <t>Пакет гипотермический</t>
  </si>
  <si>
    <t xml:space="preserve">Термометр медицинский электронный бесконтактный </t>
  </si>
  <si>
    <t xml:space="preserve">Мензурки градуированные </t>
  </si>
  <si>
    <t>фонарик ручной для осмотра/терапевтических процедур</t>
  </si>
  <si>
    <t>Аппарат электронный лоя измерения АД (взрослый)</t>
  </si>
  <si>
    <t>Пульсоксиметр</t>
  </si>
  <si>
    <t>Аппаратно-программный комплекс для скрининг-оценки уровня психофизиологического и соматического здоровья</t>
  </si>
  <si>
    <t>Анализатор окиси углерода выдыхаемого воздуха с определением карбоксигемоглобина</t>
  </si>
  <si>
    <t>кп1</t>
  </si>
  <si>
    <t>кп2</t>
  </si>
  <si>
    <t>кп3</t>
  </si>
  <si>
    <t>В эл. Магазин по наименьшей цене</t>
  </si>
  <si>
    <t>НМЦК 559 098,60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</si>
</sst>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/>
    <xf numFmtId="4" fontId="0" fillId="0" borderId="0" xfId="0" applyNumberFormat="1"/>
    <xf numFmtId="4" fontId="9" fillId="0" borderId="2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/>
    <xf numFmtId="4" fontId="1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11</xdr:col>
      <xdr:colOff>15387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54</xdr:row>
      <xdr:rowOff>19050</xdr:rowOff>
    </xdr:from>
    <xdr:to>
      <xdr:col>10</xdr:col>
      <xdr:colOff>225425</xdr:colOff>
      <xdr:row>54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8"/>
  <sheetViews>
    <sheetView tabSelected="1" view="pageBreakPreview" topLeftCell="A22" zoomScale="60" zoomScaleNormal="100" workbookViewId="0">
      <selection activeCell="I58" sqref="I58"/>
    </sheetView>
  </sheetViews>
  <sheetFormatPr defaultRowHeight="15" x14ac:dyDescent="0.25"/>
  <cols>
    <col min="2" max="2" width="31.140625" customWidth="1"/>
    <col min="3" max="3" width="12.7109375" customWidth="1"/>
    <col min="4" max="4" width="12" customWidth="1"/>
    <col min="5" max="5" width="10.5703125" customWidth="1"/>
    <col min="6" max="6" width="13.140625" customWidth="1"/>
    <col min="8" max="8" width="9.7109375" customWidth="1"/>
    <col min="9" max="9" width="11.5703125" customWidth="1"/>
    <col min="10" max="10" width="10.85546875" customWidth="1"/>
    <col min="12" max="12" width="12.85546875" customWidth="1"/>
    <col min="13" max="13" width="12.140625" style="19" customWidth="1"/>
    <col min="14" max="14" width="11.85546875" style="19" customWidth="1"/>
    <col min="15" max="15" width="12.5703125" style="19" customWidth="1"/>
  </cols>
  <sheetData>
    <row r="2" spans="1:15" ht="14.25" customHeight="1" x14ac:dyDescent="0.25">
      <c r="A2" s="11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5" ht="31.5" customHeight="1" x14ac:dyDescent="0.25">
      <c r="A3" s="13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5" ht="69.75" customHeight="1" x14ac:dyDescent="0.25">
      <c r="A4" s="15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6" spans="1:15" ht="36" customHeight="1" x14ac:dyDescent="0.25">
      <c r="A6" s="17" t="s">
        <v>3</v>
      </c>
      <c r="B6" s="17" t="s">
        <v>4</v>
      </c>
      <c r="C6" s="17" t="s">
        <v>5</v>
      </c>
      <c r="D6" s="17"/>
      <c r="E6" s="17"/>
      <c r="F6" s="17"/>
      <c r="G6" s="17" t="s">
        <v>9</v>
      </c>
      <c r="H6" s="17" t="s">
        <v>10</v>
      </c>
      <c r="I6" s="17" t="s">
        <v>11</v>
      </c>
      <c r="J6" s="17"/>
      <c r="K6" s="17"/>
      <c r="L6" s="4" t="s">
        <v>20</v>
      </c>
    </row>
    <row r="7" spans="1:15" ht="106.5" customHeight="1" x14ac:dyDescent="0.25">
      <c r="A7" s="17"/>
      <c r="B7" s="17"/>
      <c r="C7" s="5" t="s">
        <v>6</v>
      </c>
      <c r="D7" s="5" t="s">
        <v>7</v>
      </c>
      <c r="E7" s="5" t="s">
        <v>8</v>
      </c>
      <c r="F7" s="5"/>
      <c r="G7" s="17"/>
      <c r="H7" s="17"/>
      <c r="I7" s="5" t="s">
        <v>12</v>
      </c>
      <c r="J7" s="6" t="s">
        <v>13</v>
      </c>
      <c r="K7" s="6" t="s">
        <v>14</v>
      </c>
      <c r="L7" s="5"/>
    </row>
    <row r="8" spans="1:15" ht="60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 t="s">
        <v>15</v>
      </c>
      <c r="G8" s="3">
        <v>7</v>
      </c>
      <c r="H8" s="3" t="s">
        <v>16</v>
      </c>
      <c r="I8" s="3" t="s">
        <v>17</v>
      </c>
      <c r="J8" s="3">
        <v>10</v>
      </c>
      <c r="K8" s="3">
        <v>11</v>
      </c>
      <c r="L8" s="3" t="s">
        <v>18</v>
      </c>
      <c r="M8" s="20" t="s">
        <v>67</v>
      </c>
      <c r="N8" s="20" t="s">
        <v>68</v>
      </c>
      <c r="O8" s="20" t="s">
        <v>69</v>
      </c>
    </row>
    <row r="9" spans="1:15" ht="30" x14ac:dyDescent="0.25">
      <c r="A9" s="1">
        <v>1</v>
      </c>
      <c r="B9" s="8" t="s">
        <v>33</v>
      </c>
      <c r="C9" s="7">
        <v>2166</v>
      </c>
      <c r="D9" s="7">
        <v>1653</v>
      </c>
      <c r="E9" s="7">
        <v>1881</v>
      </c>
      <c r="F9" s="7">
        <f>C9+D9+E9</f>
        <v>5700</v>
      </c>
      <c r="G9" s="1">
        <v>2</v>
      </c>
      <c r="H9" s="1">
        <v>3</v>
      </c>
      <c r="I9" s="7">
        <f>ROUND(F9/H9,2)</f>
        <v>1900</v>
      </c>
      <c r="J9" s="7">
        <f>STDEV(C9:E9)</f>
        <v>257.02723591090495</v>
      </c>
      <c r="K9" s="2">
        <f>J9/I9</f>
        <v>0.13527749258468683</v>
      </c>
      <c r="L9" s="7">
        <f>G9*I9</f>
        <v>3800</v>
      </c>
      <c r="M9" s="21">
        <f>C9*G9</f>
        <v>4332</v>
      </c>
      <c r="N9" s="21">
        <f>D9*G9</f>
        <v>3306</v>
      </c>
      <c r="O9" s="21">
        <f>E9*G9</f>
        <v>3762</v>
      </c>
    </row>
    <row r="10" spans="1:15" x14ac:dyDescent="0.25">
      <c r="A10" s="1">
        <v>2</v>
      </c>
      <c r="B10" s="8" t="s">
        <v>34</v>
      </c>
      <c r="C10" s="7">
        <v>721</v>
      </c>
      <c r="D10" s="7">
        <v>651</v>
      </c>
      <c r="E10" s="7">
        <v>728</v>
      </c>
      <c r="F10" s="7">
        <f t="shared" ref="F10:F54" si="0">C10+D10+E10</f>
        <v>2100</v>
      </c>
      <c r="G10" s="1">
        <v>2</v>
      </c>
      <c r="H10" s="1">
        <v>3</v>
      </c>
      <c r="I10" s="7">
        <f t="shared" ref="I10:I45" si="1">ROUND(F10/H10,2)</f>
        <v>700</v>
      </c>
      <c r="J10" s="7">
        <f t="shared" ref="J10:J45" si="2">STDEV(C10:E10)</f>
        <v>42.579337712087536</v>
      </c>
      <c r="K10" s="2">
        <f t="shared" ref="K10:K45" si="3">J10/I10</f>
        <v>6.0827625302982198E-2</v>
      </c>
      <c r="L10" s="7">
        <f t="shared" ref="L10:L45" si="4">G10*I10</f>
        <v>1400</v>
      </c>
      <c r="M10" s="21">
        <f t="shared" ref="M10:M54" si="5">C10*G10</f>
        <v>1442</v>
      </c>
      <c r="N10" s="21">
        <f t="shared" ref="N10:N54" si="6">D10*G10</f>
        <v>1302</v>
      </c>
      <c r="O10" s="21">
        <f t="shared" ref="O10:O54" si="7">E10*G10</f>
        <v>1456</v>
      </c>
    </row>
    <row r="11" spans="1:15" x14ac:dyDescent="0.25">
      <c r="A11" s="1">
        <v>3</v>
      </c>
      <c r="B11" s="8" t="s">
        <v>35</v>
      </c>
      <c r="C11" s="7">
        <v>206</v>
      </c>
      <c r="D11" s="7">
        <v>180</v>
      </c>
      <c r="E11" s="7">
        <v>214</v>
      </c>
      <c r="F11" s="7">
        <f t="shared" si="0"/>
        <v>600</v>
      </c>
      <c r="G11" s="1">
        <v>2</v>
      </c>
      <c r="H11" s="1">
        <v>3</v>
      </c>
      <c r="I11" s="7">
        <f t="shared" si="1"/>
        <v>200</v>
      </c>
      <c r="J11" s="7">
        <f t="shared" si="2"/>
        <v>17.776388834631177</v>
      </c>
      <c r="K11" s="2">
        <f t="shared" si="3"/>
        <v>8.8881944173155883E-2</v>
      </c>
      <c r="L11" s="7">
        <f t="shared" si="4"/>
        <v>400</v>
      </c>
      <c r="M11" s="21">
        <f t="shared" si="5"/>
        <v>412</v>
      </c>
      <c r="N11" s="21">
        <f t="shared" si="6"/>
        <v>360</v>
      </c>
      <c r="O11" s="21">
        <f t="shared" si="7"/>
        <v>428</v>
      </c>
    </row>
    <row r="12" spans="1:15" ht="45" x14ac:dyDescent="0.25">
      <c r="A12" s="1">
        <v>4</v>
      </c>
      <c r="B12" s="8" t="s">
        <v>36</v>
      </c>
      <c r="C12" s="7">
        <v>7395</v>
      </c>
      <c r="D12" s="7">
        <v>7905</v>
      </c>
      <c r="E12" s="7">
        <v>10200</v>
      </c>
      <c r="F12" s="7">
        <f t="shared" si="0"/>
        <v>25500</v>
      </c>
      <c r="G12" s="1">
        <v>1</v>
      </c>
      <c r="H12" s="1">
        <v>3</v>
      </c>
      <c r="I12" s="7">
        <f t="shared" si="1"/>
        <v>8500</v>
      </c>
      <c r="J12" s="7">
        <f t="shared" si="2"/>
        <v>1494.1636456559904</v>
      </c>
      <c r="K12" s="2">
        <f t="shared" si="3"/>
        <v>0.17578395831246946</v>
      </c>
      <c r="L12" s="7">
        <f t="shared" si="4"/>
        <v>8500</v>
      </c>
      <c r="M12" s="21">
        <f t="shared" si="5"/>
        <v>7395</v>
      </c>
      <c r="N12" s="21">
        <f t="shared" si="6"/>
        <v>7905</v>
      </c>
      <c r="O12" s="21">
        <f t="shared" si="7"/>
        <v>10200</v>
      </c>
    </row>
    <row r="13" spans="1:15" ht="30" x14ac:dyDescent="0.25">
      <c r="A13" s="1">
        <v>5</v>
      </c>
      <c r="B13" s="8" t="s">
        <v>37</v>
      </c>
      <c r="C13" s="7">
        <v>333</v>
      </c>
      <c r="D13" s="7">
        <v>395.9</v>
      </c>
      <c r="E13" s="7">
        <v>381.1</v>
      </c>
      <c r="F13" s="7">
        <f t="shared" si="0"/>
        <v>1110</v>
      </c>
      <c r="G13" s="1">
        <v>4</v>
      </c>
      <c r="H13" s="1">
        <v>3</v>
      </c>
      <c r="I13" s="7">
        <f t="shared" si="1"/>
        <v>370</v>
      </c>
      <c r="J13" s="7">
        <f t="shared" si="2"/>
        <v>32.886319344067672</v>
      </c>
      <c r="K13" s="2">
        <f t="shared" si="3"/>
        <v>8.8881944173155869E-2</v>
      </c>
      <c r="L13" s="7">
        <f t="shared" si="4"/>
        <v>1480</v>
      </c>
      <c r="M13" s="21">
        <f t="shared" si="5"/>
        <v>1332</v>
      </c>
      <c r="N13" s="21">
        <f t="shared" si="6"/>
        <v>1583.6</v>
      </c>
      <c r="O13" s="21">
        <f t="shared" si="7"/>
        <v>1524.4</v>
      </c>
    </row>
    <row r="14" spans="1:15" x14ac:dyDescent="0.25">
      <c r="A14" s="1">
        <v>6</v>
      </c>
      <c r="B14" s="8" t="s">
        <v>38</v>
      </c>
      <c r="C14" s="7">
        <v>16920</v>
      </c>
      <c r="D14" s="7">
        <v>18180</v>
      </c>
      <c r="E14" s="7">
        <v>18900</v>
      </c>
      <c r="F14" s="7">
        <f t="shared" si="0"/>
        <v>54000</v>
      </c>
      <c r="G14" s="1">
        <v>1</v>
      </c>
      <c r="H14" s="1">
        <v>3</v>
      </c>
      <c r="I14" s="7">
        <f t="shared" si="1"/>
        <v>18000</v>
      </c>
      <c r="J14" s="7">
        <f t="shared" si="2"/>
        <v>1002.197585309404</v>
      </c>
      <c r="K14" s="2">
        <f t="shared" si="3"/>
        <v>5.5677643628300223E-2</v>
      </c>
      <c r="L14" s="7">
        <f t="shared" si="4"/>
        <v>18000</v>
      </c>
      <c r="M14" s="21">
        <f t="shared" si="5"/>
        <v>16920</v>
      </c>
      <c r="N14" s="21">
        <f t="shared" si="6"/>
        <v>18180</v>
      </c>
      <c r="O14" s="21">
        <f t="shared" si="7"/>
        <v>18900</v>
      </c>
    </row>
    <row r="15" spans="1:15" ht="30" x14ac:dyDescent="0.25">
      <c r="A15" s="1">
        <v>7</v>
      </c>
      <c r="B15" s="8" t="s">
        <v>39</v>
      </c>
      <c r="C15" s="7">
        <v>721.5</v>
      </c>
      <c r="D15" s="7">
        <v>565.5</v>
      </c>
      <c r="E15" s="7">
        <v>663</v>
      </c>
      <c r="F15" s="7">
        <f t="shared" si="0"/>
        <v>1950</v>
      </c>
      <c r="G15" s="1">
        <v>4</v>
      </c>
      <c r="H15" s="1">
        <v>3</v>
      </c>
      <c r="I15" s="7">
        <f t="shared" si="1"/>
        <v>650</v>
      </c>
      <c r="J15" s="7">
        <f t="shared" si="2"/>
        <v>78.808311744383914</v>
      </c>
      <c r="K15" s="2">
        <f t="shared" si="3"/>
        <v>0.12124355652982141</v>
      </c>
      <c r="L15" s="7">
        <f t="shared" si="4"/>
        <v>2600</v>
      </c>
      <c r="M15" s="21">
        <f t="shared" si="5"/>
        <v>2886</v>
      </c>
      <c r="N15" s="21">
        <f t="shared" si="6"/>
        <v>2262</v>
      </c>
      <c r="O15" s="21">
        <f t="shared" si="7"/>
        <v>2652</v>
      </c>
    </row>
    <row r="16" spans="1:15" ht="60" x14ac:dyDescent="0.25">
      <c r="A16" s="1">
        <v>8</v>
      </c>
      <c r="B16" s="8" t="s">
        <v>40</v>
      </c>
      <c r="C16" s="7">
        <v>8961</v>
      </c>
      <c r="D16" s="7">
        <v>10197</v>
      </c>
      <c r="E16" s="7">
        <v>11742</v>
      </c>
      <c r="F16" s="7">
        <f t="shared" si="0"/>
        <v>30900</v>
      </c>
      <c r="G16" s="1">
        <v>1</v>
      </c>
      <c r="H16" s="1">
        <v>3</v>
      </c>
      <c r="I16" s="7">
        <f t="shared" si="1"/>
        <v>10300</v>
      </c>
      <c r="J16" s="7">
        <f t="shared" si="2"/>
        <v>1393.3581736222743</v>
      </c>
      <c r="K16" s="2">
        <f t="shared" si="3"/>
        <v>0.13527749258468683</v>
      </c>
      <c r="L16" s="7">
        <f t="shared" si="4"/>
        <v>10300</v>
      </c>
      <c r="M16" s="21">
        <f t="shared" si="5"/>
        <v>8961</v>
      </c>
      <c r="N16" s="21">
        <f t="shared" si="6"/>
        <v>10197</v>
      </c>
      <c r="O16" s="21">
        <f t="shared" si="7"/>
        <v>11742</v>
      </c>
    </row>
    <row r="17" spans="1:15" x14ac:dyDescent="0.25">
      <c r="A17" s="1">
        <v>9</v>
      </c>
      <c r="B17" s="8" t="s">
        <v>21</v>
      </c>
      <c r="C17" s="7">
        <v>7425</v>
      </c>
      <c r="D17" s="7">
        <v>7050</v>
      </c>
      <c r="E17" s="7">
        <v>8025</v>
      </c>
      <c r="F17" s="7">
        <f t="shared" si="0"/>
        <v>22500</v>
      </c>
      <c r="G17" s="1">
        <v>1</v>
      </c>
      <c r="H17" s="1">
        <v>3</v>
      </c>
      <c r="I17" s="7">
        <f t="shared" si="1"/>
        <v>7500</v>
      </c>
      <c r="J17" s="7">
        <f t="shared" si="2"/>
        <v>491.80788932265006</v>
      </c>
      <c r="K17" s="2">
        <f t="shared" si="3"/>
        <v>6.5574385243020006E-2</v>
      </c>
      <c r="L17" s="7">
        <f t="shared" si="4"/>
        <v>7500</v>
      </c>
      <c r="M17" s="21">
        <f t="shared" si="5"/>
        <v>7425</v>
      </c>
      <c r="N17" s="21">
        <f t="shared" si="6"/>
        <v>7050</v>
      </c>
      <c r="O17" s="21">
        <f t="shared" si="7"/>
        <v>8025</v>
      </c>
    </row>
    <row r="18" spans="1:15" ht="45" x14ac:dyDescent="0.25">
      <c r="A18" s="1">
        <v>10</v>
      </c>
      <c r="B18" s="8" t="s">
        <v>41</v>
      </c>
      <c r="C18" s="7">
        <v>606</v>
      </c>
      <c r="D18" s="7">
        <v>642</v>
      </c>
      <c r="E18" s="7">
        <v>552</v>
      </c>
      <c r="F18" s="7">
        <f t="shared" si="0"/>
        <v>1800</v>
      </c>
      <c r="G18" s="1">
        <v>2</v>
      </c>
      <c r="H18" s="1">
        <v>3</v>
      </c>
      <c r="I18" s="7">
        <f t="shared" si="1"/>
        <v>600</v>
      </c>
      <c r="J18" s="7">
        <f t="shared" si="2"/>
        <v>45.299006611624499</v>
      </c>
      <c r="K18" s="2">
        <f t="shared" si="3"/>
        <v>7.5498344352707497E-2</v>
      </c>
      <c r="L18" s="7">
        <f t="shared" si="4"/>
        <v>1200</v>
      </c>
      <c r="M18" s="21">
        <f t="shared" si="5"/>
        <v>1212</v>
      </c>
      <c r="N18" s="21">
        <f t="shared" si="6"/>
        <v>1284</v>
      </c>
      <c r="O18" s="21">
        <f t="shared" si="7"/>
        <v>1104</v>
      </c>
    </row>
    <row r="19" spans="1:15" x14ac:dyDescent="0.25">
      <c r="A19" s="1">
        <v>11</v>
      </c>
      <c r="B19" s="8" t="s">
        <v>42</v>
      </c>
      <c r="C19" s="7">
        <v>441</v>
      </c>
      <c r="D19" s="7">
        <v>486</v>
      </c>
      <c r="E19" s="7">
        <v>423</v>
      </c>
      <c r="F19" s="7">
        <f t="shared" si="0"/>
        <v>1350</v>
      </c>
      <c r="G19" s="1">
        <v>2</v>
      </c>
      <c r="H19" s="1">
        <v>3</v>
      </c>
      <c r="I19" s="7">
        <f t="shared" si="1"/>
        <v>450</v>
      </c>
      <c r="J19" s="7">
        <f t="shared" si="2"/>
        <v>32.449961479175904</v>
      </c>
      <c r="K19" s="2">
        <f t="shared" si="3"/>
        <v>7.2111025509279794E-2</v>
      </c>
      <c r="L19" s="7">
        <f t="shared" si="4"/>
        <v>900</v>
      </c>
      <c r="M19" s="21">
        <f t="shared" si="5"/>
        <v>882</v>
      </c>
      <c r="N19" s="21">
        <f t="shared" si="6"/>
        <v>972</v>
      </c>
      <c r="O19" s="21">
        <f t="shared" si="7"/>
        <v>846</v>
      </c>
    </row>
    <row r="20" spans="1:15" x14ac:dyDescent="0.25">
      <c r="A20" s="1">
        <v>12</v>
      </c>
      <c r="B20" s="8" t="s">
        <v>43</v>
      </c>
      <c r="C20" s="7">
        <v>695.5</v>
      </c>
      <c r="D20" s="7">
        <v>598</v>
      </c>
      <c r="E20" s="7">
        <v>656.5</v>
      </c>
      <c r="F20" s="7">
        <f t="shared" si="0"/>
        <v>1950</v>
      </c>
      <c r="G20" s="1">
        <v>10</v>
      </c>
      <c r="H20" s="1">
        <v>3</v>
      </c>
      <c r="I20" s="7">
        <f t="shared" si="1"/>
        <v>650</v>
      </c>
      <c r="J20" s="7">
        <f t="shared" si="2"/>
        <v>49.073923829259876</v>
      </c>
      <c r="K20" s="2">
        <f t="shared" si="3"/>
        <v>7.5498344352707497E-2</v>
      </c>
      <c r="L20" s="7">
        <f t="shared" si="4"/>
        <v>6500</v>
      </c>
      <c r="M20" s="21">
        <f t="shared" si="5"/>
        <v>6955</v>
      </c>
      <c r="N20" s="21">
        <f t="shared" si="6"/>
        <v>5980</v>
      </c>
      <c r="O20" s="21">
        <f t="shared" si="7"/>
        <v>6565</v>
      </c>
    </row>
    <row r="21" spans="1:15" ht="30" x14ac:dyDescent="0.25">
      <c r="A21" s="1">
        <v>13</v>
      </c>
      <c r="B21" s="8" t="s">
        <v>44</v>
      </c>
      <c r="C21" s="7">
        <v>260</v>
      </c>
      <c r="D21" s="7">
        <v>222.5</v>
      </c>
      <c r="E21" s="7">
        <v>267.5</v>
      </c>
      <c r="F21" s="7">
        <f t="shared" si="0"/>
        <v>750</v>
      </c>
      <c r="G21" s="1">
        <v>2</v>
      </c>
      <c r="H21" s="1">
        <v>3</v>
      </c>
      <c r="I21" s="7">
        <f t="shared" si="1"/>
        <v>250</v>
      </c>
      <c r="J21" s="7">
        <f t="shared" si="2"/>
        <v>24.109126902482387</v>
      </c>
      <c r="K21" s="2">
        <f t="shared" si="3"/>
        <v>9.6436507609929556E-2</v>
      </c>
      <c r="L21" s="7">
        <f t="shared" si="4"/>
        <v>500</v>
      </c>
      <c r="M21" s="21">
        <f t="shared" si="5"/>
        <v>520</v>
      </c>
      <c r="N21" s="21">
        <f t="shared" si="6"/>
        <v>445</v>
      </c>
      <c r="O21" s="21">
        <f t="shared" si="7"/>
        <v>535</v>
      </c>
    </row>
    <row r="22" spans="1:15" x14ac:dyDescent="0.25">
      <c r="A22" s="1">
        <v>14</v>
      </c>
      <c r="B22" s="8" t="s">
        <v>23</v>
      </c>
      <c r="C22" s="7">
        <v>7990</v>
      </c>
      <c r="D22" s="7">
        <v>8670</v>
      </c>
      <c r="E22" s="7">
        <v>8840</v>
      </c>
      <c r="F22" s="7">
        <f t="shared" si="0"/>
        <v>25500</v>
      </c>
      <c r="G22" s="1">
        <v>2</v>
      </c>
      <c r="H22" s="1">
        <v>3</v>
      </c>
      <c r="I22" s="7">
        <f t="shared" si="1"/>
        <v>8500</v>
      </c>
      <c r="J22" s="7">
        <f t="shared" si="2"/>
        <v>449.77772288098038</v>
      </c>
      <c r="K22" s="2">
        <f t="shared" si="3"/>
        <v>5.2915026221291808E-2</v>
      </c>
      <c r="L22" s="7">
        <f t="shared" si="4"/>
        <v>17000</v>
      </c>
      <c r="M22" s="21">
        <f t="shared" si="5"/>
        <v>15980</v>
      </c>
      <c r="N22" s="21">
        <f t="shared" si="6"/>
        <v>17340</v>
      </c>
      <c r="O22" s="21">
        <f t="shared" si="7"/>
        <v>17680</v>
      </c>
    </row>
    <row r="23" spans="1:15" x14ac:dyDescent="0.25">
      <c r="A23" s="1">
        <v>15</v>
      </c>
      <c r="B23" s="8" t="s">
        <v>24</v>
      </c>
      <c r="C23" s="7">
        <v>5850</v>
      </c>
      <c r="D23" s="7">
        <v>6695</v>
      </c>
      <c r="E23" s="7">
        <v>6955</v>
      </c>
      <c r="F23" s="7">
        <f t="shared" si="0"/>
        <v>19500</v>
      </c>
      <c r="G23" s="1">
        <v>2</v>
      </c>
      <c r="H23" s="1">
        <v>3</v>
      </c>
      <c r="I23" s="7">
        <f t="shared" si="1"/>
        <v>6500</v>
      </c>
      <c r="J23" s="7">
        <f t="shared" si="2"/>
        <v>577.73263712551329</v>
      </c>
      <c r="K23" s="2">
        <f t="shared" si="3"/>
        <v>8.8881944173155897E-2</v>
      </c>
      <c r="L23" s="7">
        <f t="shared" si="4"/>
        <v>13000</v>
      </c>
      <c r="M23" s="21">
        <f t="shared" si="5"/>
        <v>11700</v>
      </c>
      <c r="N23" s="21">
        <f t="shared" si="6"/>
        <v>13390</v>
      </c>
      <c r="O23" s="21">
        <f t="shared" si="7"/>
        <v>13910</v>
      </c>
    </row>
    <row r="24" spans="1:15" x14ac:dyDescent="0.25">
      <c r="A24" s="1">
        <v>16</v>
      </c>
      <c r="B24" s="8" t="s">
        <v>25</v>
      </c>
      <c r="C24" s="7">
        <v>408</v>
      </c>
      <c r="D24" s="7">
        <v>444</v>
      </c>
      <c r="E24" s="7">
        <v>348</v>
      </c>
      <c r="F24" s="7">
        <f t="shared" si="0"/>
        <v>1200</v>
      </c>
      <c r="G24" s="1">
        <v>1</v>
      </c>
      <c r="H24" s="1">
        <v>3</v>
      </c>
      <c r="I24" s="7">
        <f t="shared" si="1"/>
        <v>400</v>
      </c>
      <c r="J24" s="7">
        <f t="shared" si="2"/>
        <v>48.497422611928563</v>
      </c>
      <c r="K24" s="2">
        <f t="shared" si="3"/>
        <v>0.12124355652982141</v>
      </c>
      <c r="L24" s="7">
        <f t="shared" si="4"/>
        <v>400</v>
      </c>
      <c r="M24" s="21">
        <f t="shared" si="5"/>
        <v>408</v>
      </c>
      <c r="N24" s="21">
        <f t="shared" si="6"/>
        <v>444</v>
      </c>
      <c r="O24" s="21">
        <f t="shared" si="7"/>
        <v>348</v>
      </c>
    </row>
    <row r="25" spans="1:15" x14ac:dyDescent="0.25">
      <c r="A25" s="1">
        <v>17</v>
      </c>
      <c r="B25" s="8" t="s">
        <v>26</v>
      </c>
      <c r="C25" s="7">
        <v>329</v>
      </c>
      <c r="D25" s="7">
        <v>357</v>
      </c>
      <c r="E25" s="7">
        <v>364</v>
      </c>
      <c r="F25" s="7">
        <f t="shared" si="0"/>
        <v>1050</v>
      </c>
      <c r="G25" s="1">
        <v>4</v>
      </c>
      <c r="H25" s="1">
        <v>3</v>
      </c>
      <c r="I25" s="7">
        <f t="shared" si="1"/>
        <v>350</v>
      </c>
      <c r="J25" s="7">
        <f t="shared" si="2"/>
        <v>18.520259177452136</v>
      </c>
      <c r="K25" s="2">
        <f t="shared" si="3"/>
        <v>5.2915026221291815E-2</v>
      </c>
      <c r="L25" s="7">
        <f t="shared" si="4"/>
        <v>1400</v>
      </c>
      <c r="M25" s="21">
        <f t="shared" si="5"/>
        <v>1316</v>
      </c>
      <c r="N25" s="21">
        <f t="shared" si="6"/>
        <v>1428</v>
      </c>
      <c r="O25" s="21">
        <f t="shared" si="7"/>
        <v>1456</v>
      </c>
    </row>
    <row r="26" spans="1:15" x14ac:dyDescent="0.25">
      <c r="A26" s="1">
        <v>18</v>
      </c>
      <c r="B26" s="8" t="s">
        <v>45</v>
      </c>
      <c r="C26" s="7">
        <v>1080</v>
      </c>
      <c r="D26" s="7">
        <v>1296</v>
      </c>
      <c r="E26" s="7">
        <v>1224</v>
      </c>
      <c r="F26" s="7">
        <f t="shared" si="0"/>
        <v>3600</v>
      </c>
      <c r="G26" s="1">
        <v>2</v>
      </c>
      <c r="H26" s="1">
        <v>3</v>
      </c>
      <c r="I26" s="7">
        <f t="shared" si="1"/>
        <v>1200</v>
      </c>
      <c r="J26" s="7">
        <f t="shared" si="2"/>
        <v>109.98181667894016</v>
      </c>
      <c r="K26" s="2">
        <f t="shared" si="3"/>
        <v>9.1651513899116799E-2</v>
      </c>
      <c r="L26" s="7">
        <f t="shared" si="4"/>
        <v>2400</v>
      </c>
      <c r="M26" s="21">
        <f t="shared" si="5"/>
        <v>2160</v>
      </c>
      <c r="N26" s="21">
        <f t="shared" si="6"/>
        <v>2592</v>
      </c>
      <c r="O26" s="21">
        <f t="shared" si="7"/>
        <v>2448</v>
      </c>
    </row>
    <row r="27" spans="1:15" x14ac:dyDescent="0.25">
      <c r="A27" s="1">
        <v>19</v>
      </c>
      <c r="B27" s="8" t="s">
        <v>27</v>
      </c>
      <c r="C27" s="7">
        <v>348</v>
      </c>
      <c r="D27" s="7">
        <v>480</v>
      </c>
      <c r="E27" s="7">
        <v>372</v>
      </c>
      <c r="F27" s="7">
        <f t="shared" si="0"/>
        <v>1200</v>
      </c>
      <c r="G27" s="1">
        <v>4</v>
      </c>
      <c r="H27" s="1">
        <v>3</v>
      </c>
      <c r="I27" s="7">
        <f t="shared" si="1"/>
        <v>400</v>
      </c>
      <c r="J27" s="7">
        <f t="shared" si="2"/>
        <v>70.313583324987789</v>
      </c>
      <c r="K27" s="2">
        <f t="shared" si="3"/>
        <v>0.17578395831246948</v>
      </c>
      <c r="L27" s="7">
        <f t="shared" si="4"/>
        <v>1600</v>
      </c>
      <c r="M27" s="21">
        <f t="shared" si="5"/>
        <v>1392</v>
      </c>
      <c r="N27" s="21">
        <f t="shared" si="6"/>
        <v>1920</v>
      </c>
      <c r="O27" s="21">
        <f t="shared" si="7"/>
        <v>1488</v>
      </c>
    </row>
    <row r="28" spans="1:15" ht="30" x14ac:dyDescent="0.25">
      <c r="A28" s="1">
        <v>20</v>
      </c>
      <c r="B28" s="8" t="s">
        <v>51</v>
      </c>
      <c r="C28" s="7">
        <v>4107</v>
      </c>
      <c r="D28" s="7">
        <v>3219</v>
      </c>
      <c r="E28" s="7">
        <v>3774</v>
      </c>
      <c r="F28" s="7">
        <f t="shared" si="0"/>
        <v>11100</v>
      </c>
      <c r="G28" s="1">
        <v>2</v>
      </c>
      <c r="H28" s="1">
        <v>3</v>
      </c>
      <c r="I28" s="7">
        <f t="shared" si="1"/>
        <v>3700</v>
      </c>
      <c r="J28" s="7">
        <f t="shared" si="2"/>
        <v>448.60115916033919</v>
      </c>
      <c r="K28" s="2">
        <f t="shared" si="3"/>
        <v>0.1212435565298214</v>
      </c>
      <c r="L28" s="7">
        <f t="shared" si="4"/>
        <v>7400</v>
      </c>
      <c r="M28" s="21">
        <f t="shared" si="5"/>
        <v>8214</v>
      </c>
      <c r="N28" s="21">
        <f t="shared" si="6"/>
        <v>6438</v>
      </c>
      <c r="O28" s="21">
        <f t="shared" si="7"/>
        <v>7548</v>
      </c>
    </row>
    <row r="29" spans="1:15" ht="30" x14ac:dyDescent="0.25">
      <c r="A29" s="1">
        <v>21</v>
      </c>
      <c r="B29" s="8" t="s">
        <v>52</v>
      </c>
      <c r="C29" s="7">
        <v>4230</v>
      </c>
      <c r="D29" s="7">
        <v>4590</v>
      </c>
      <c r="E29" s="7">
        <v>4680</v>
      </c>
      <c r="F29" s="7">
        <f t="shared" si="0"/>
        <v>13500</v>
      </c>
      <c r="G29" s="1">
        <v>2</v>
      </c>
      <c r="H29" s="1">
        <v>3</v>
      </c>
      <c r="I29" s="7">
        <f t="shared" si="1"/>
        <v>4500</v>
      </c>
      <c r="J29" s="7">
        <f t="shared" si="2"/>
        <v>238.11761799581316</v>
      </c>
      <c r="K29" s="2">
        <f t="shared" si="3"/>
        <v>5.2915026221291815E-2</v>
      </c>
      <c r="L29" s="7">
        <f t="shared" si="4"/>
        <v>9000</v>
      </c>
      <c r="M29" s="21">
        <f t="shared" si="5"/>
        <v>8460</v>
      </c>
      <c r="N29" s="21">
        <f t="shared" si="6"/>
        <v>9180</v>
      </c>
      <c r="O29" s="21">
        <f t="shared" si="7"/>
        <v>9360</v>
      </c>
    </row>
    <row r="30" spans="1:15" ht="30" x14ac:dyDescent="0.25">
      <c r="A30" s="1">
        <v>22</v>
      </c>
      <c r="B30" s="8" t="s">
        <v>53</v>
      </c>
      <c r="C30" s="7">
        <v>1344</v>
      </c>
      <c r="D30" s="7">
        <v>1032</v>
      </c>
      <c r="E30" s="7">
        <v>1224</v>
      </c>
      <c r="F30" s="7">
        <f t="shared" si="0"/>
        <v>3600</v>
      </c>
      <c r="G30" s="1">
        <v>4</v>
      </c>
      <c r="H30" s="1">
        <v>3</v>
      </c>
      <c r="I30" s="7">
        <f t="shared" si="1"/>
        <v>1200</v>
      </c>
      <c r="J30" s="7">
        <f t="shared" si="2"/>
        <v>157.37852458324801</v>
      </c>
      <c r="K30" s="2">
        <f t="shared" si="3"/>
        <v>0.13114877048604001</v>
      </c>
      <c r="L30" s="7">
        <f t="shared" si="4"/>
        <v>4800</v>
      </c>
      <c r="M30" s="21">
        <f t="shared" si="5"/>
        <v>5376</v>
      </c>
      <c r="N30" s="21">
        <f t="shared" si="6"/>
        <v>4128</v>
      </c>
      <c r="O30" s="21">
        <f t="shared" si="7"/>
        <v>4896</v>
      </c>
    </row>
    <row r="31" spans="1:15" ht="30" x14ac:dyDescent="0.25">
      <c r="A31" s="1">
        <v>23</v>
      </c>
      <c r="B31" s="8" t="s">
        <v>54</v>
      </c>
      <c r="C31" s="7">
        <v>1554</v>
      </c>
      <c r="D31" s="7">
        <v>1218</v>
      </c>
      <c r="E31" s="7">
        <v>1428</v>
      </c>
      <c r="F31" s="7">
        <f t="shared" si="0"/>
        <v>4200</v>
      </c>
      <c r="G31" s="1">
        <v>2</v>
      </c>
      <c r="H31" s="1">
        <v>3</v>
      </c>
      <c r="I31" s="7">
        <f t="shared" si="1"/>
        <v>1400</v>
      </c>
      <c r="J31" s="7">
        <f t="shared" si="2"/>
        <v>169.74097914174999</v>
      </c>
      <c r="K31" s="2">
        <f t="shared" si="3"/>
        <v>0.12124355652982143</v>
      </c>
      <c r="L31" s="7">
        <f t="shared" si="4"/>
        <v>2800</v>
      </c>
      <c r="M31" s="21">
        <f t="shared" si="5"/>
        <v>3108</v>
      </c>
      <c r="N31" s="21">
        <f t="shared" si="6"/>
        <v>2436</v>
      </c>
      <c r="O31" s="21">
        <f t="shared" si="7"/>
        <v>2856</v>
      </c>
    </row>
    <row r="32" spans="1:15" x14ac:dyDescent="0.25">
      <c r="A32" s="1">
        <v>24</v>
      </c>
      <c r="B32" s="8" t="s">
        <v>28</v>
      </c>
      <c r="C32" s="7">
        <v>4662</v>
      </c>
      <c r="D32" s="7">
        <v>3654</v>
      </c>
      <c r="E32" s="7">
        <v>4284</v>
      </c>
      <c r="F32" s="7">
        <f t="shared" si="0"/>
        <v>12600</v>
      </c>
      <c r="G32" s="1">
        <v>2</v>
      </c>
      <c r="H32" s="1">
        <v>3</v>
      </c>
      <c r="I32" s="7">
        <f t="shared" si="1"/>
        <v>4200</v>
      </c>
      <c r="J32" s="7">
        <f t="shared" si="2"/>
        <v>509.22293742524994</v>
      </c>
      <c r="K32" s="2">
        <f t="shared" si="3"/>
        <v>0.12124355652982141</v>
      </c>
      <c r="L32" s="7">
        <f t="shared" si="4"/>
        <v>8400</v>
      </c>
      <c r="M32" s="21">
        <f t="shared" si="5"/>
        <v>9324</v>
      </c>
      <c r="N32" s="21">
        <f t="shared" si="6"/>
        <v>7308</v>
      </c>
      <c r="O32" s="21">
        <f t="shared" si="7"/>
        <v>8568</v>
      </c>
    </row>
    <row r="33" spans="1:15" x14ac:dyDescent="0.25">
      <c r="A33" s="1">
        <v>25</v>
      </c>
      <c r="B33" s="8" t="s">
        <v>46</v>
      </c>
      <c r="C33" s="7">
        <v>17760</v>
      </c>
      <c r="D33" s="7">
        <v>13920</v>
      </c>
      <c r="E33" s="7">
        <v>16320</v>
      </c>
      <c r="F33" s="7">
        <f t="shared" si="0"/>
        <v>48000</v>
      </c>
      <c r="G33" s="1">
        <v>1</v>
      </c>
      <c r="H33" s="1">
        <v>3</v>
      </c>
      <c r="I33" s="7">
        <f t="shared" si="1"/>
        <v>16000</v>
      </c>
      <c r="J33" s="7">
        <f t="shared" si="2"/>
        <v>1939.8969044771425</v>
      </c>
      <c r="K33" s="2">
        <f t="shared" si="3"/>
        <v>0.12124355652982141</v>
      </c>
      <c r="L33" s="7">
        <f t="shared" si="4"/>
        <v>16000</v>
      </c>
      <c r="M33" s="21">
        <f t="shared" si="5"/>
        <v>17760</v>
      </c>
      <c r="N33" s="21">
        <f t="shared" si="6"/>
        <v>13920</v>
      </c>
      <c r="O33" s="21">
        <f t="shared" si="7"/>
        <v>16320</v>
      </c>
    </row>
    <row r="34" spans="1:15" x14ac:dyDescent="0.25">
      <c r="A34" s="1">
        <v>26</v>
      </c>
      <c r="B34" s="8" t="s">
        <v>47</v>
      </c>
      <c r="C34" s="7">
        <v>7990</v>
      </c>
      <c r="D34" s="7">
        <v>8670</v>
      </c>
      <c r="E34" s="7">
        <v>8840</v>
      </c>
      <c r="F34" s="7">
        <f t="shared" si="0"/>
        <v>25500</v>
      </c>
      <c r="G34" s="1">
        <v>1</v>
      </c>
      <c r="H34" s="1">
        <v>3</v>
      </c>
      <c r="I34" s="7">
        <f t="shared" si="1"/>
        <v>8500</v>
      </c>
      <c r="J34" s="7">
        <f t="shared" si="2"/>
        <v>449.77772288098038</v>
      </c>
      <c r="K34" s="2">
        <f t="shared" si="3"/>
        <v>5.2915026221291808E-2</v>
      </c>
      <c r="L34" s="7">
        <f t="shared" si="4"/>
        <v>8500</v>
      </c>
      <c r="M34" s="21">
        <f t="shared" si="5"/>
        <v>7990</v>
      </c>
      <c r="N34" s="21">
        <f t="shared" si="6"/>
        <v>8670</v>
      </c>
      <c r="O34" s="21">
        <f t="shared" si="7"/>
        <v>8840</v>
      </c>
    </row>
    <row r="35" spans="1:15" x14ac:dyDescent="0.25">
      <c r="A35" s="1">
        <v>27</v>
      </c>
      <c r="B35" s="8" t="s">
        <v>29</v>
      </c>
      <c r="C35" s="7">
        <v>1332</v>
      </c>
      <c r="D35" s="7">
        <v>1044</v>
      </c>
      <c r="E35" s="7">
        <v>1224</v>
      </c>
      <c r="F35" s="7">
        <f t="shared" si="0"/>
        <v>3600</v>
      </c>
      <c r="G35" s="1">
        <v>2</v>
      </c>
      <c r="H35" s="1">
        <v>3</v>
      </c>
      <c r="I35" s="7">
        <f t="shared" si="1"/>
        <v>1200</v>
      </c>
      <c r="J35" s="7">
        <f t="shared" si="2"/>
        <v>145.4922678357857</v>
      </c>
      <c r="K35" s="2">
        <f t="shared" si="3"/>
        <v>0.12124355652982141</v>
      </c>
      <c r="L35" s="7">
        <f t="shared" si="4"/>
        <v>2400</v>
      </c>
      <c r="M35" s="21">
        <f t="shared" si="5"/>
        <v>2664</v>
      </c>
      <c r="N35" s="21">
        <f t="shared" si="6"/>
        <v>2088</v>
      </c>
      <c r="O35" s="21">
        <f t="shared" si="7"/>
        <v>2448</v>
      </c>
    </row>
    <row r="36" spans="1:15" x14ac:dyDescent="0.25">
      <c r="A36" s="1">
        <v>28</v>
      </c>
      <c r="B36" s="8" t="s">
        <v>48</v>
      </c>
      <c r="C36" s="7">
        <v>6525</v>
      </c>
      <c r="D36" s="7">
        <v>9000</v>
      </c>
      <c r="E36" s="7">
        <v>6975</v>
      </c>
      <c r="F36" s="7">
        <f t="shared" si="0"/>
        <v>22500</v>
      </c>
      <c r="G36" s="1">
        <v>2</v>
      </c>
      <c r="H36" s="1">
        <v>3</v>
      </c>
      <c r="I36" s="7">
        <f t="shared" si="1"/>
        <v>7500</v>
      </c>
      <c r="J36" s="7">
        <f t="shared" si="2"/>
        <v>1318.379687343521</v>
      </c>
      <c r="K36" s="2">
        <f t="shared" si="3"/>
        <v>0.17578395831246946</v>
      </c>
      <c r="L36" s="7">
        <f t="shared" si="4"/>
        <v>15000</v>
      </c>
      <c r="M36" s="21">
        <f t="shared" si="5"/>
        <v>13050</v>
      </c>
      <c r="N36" s="21">
        <f t="shared" si="6"/>
        <v>18000</v>
      </c>
      <c r="O36" s="21">
        <f t="shared" si="7"/>
        <v>13950</v>
      </c>
    </row>
    <row r="37" spans="1:15" x14ac:dyDescent="0.25">
      <c r="A37" s="1">
        <v>29</v>
      </c>
      <c r="B37" s="8" t="s">
        <v>49</v>
      </c>
      <c r="C37" s="7">
        <v>7425</v>
      </c>
      <c r="D37" s="7">
        <v>7050</v>
      </c>
      <c r="E37" s="7">
        <v>8025</v>
      </c>
      <c r="F37" s="7">
        <f t="shared" si="0"/>
        <v>22500</v>
      </c>
      <c r="G37" s="1">
        <v>2</v>
      </c>
      <c r="H37" s="1">
        <v>3</v>
      </c>
      <c r="I37" s="7">
        <f t="shared" si="1"/>
        <v>7500</v>
      </c>
      <c r="J37" s="7">
        <f t="shared" si="2"/>
        <v>491.80788932265006</v>
      </c>
      <c r="K37" s="2">
        <f t="shared" si="3"/>
        <v>6.5574385243020006E-2</v>
      </c>
      <c r="L37" s="7">
        <f t="shared" si="4"/>
        <v>15000</v>
      </c>
      <c r="M37" s="21">
        <f t="shared" si="5"/>
        <v>14850</v>
      </c>
      <c r="N37" s="21">
        <f t="shared" si="6"/>
        <v>14100</v>
      </c>
      <c r="O37" s="21">
        <f t="shared" si="7"/>
        <v>16050</v>
      </c>
    </row>
    <row r="38" spans="1:15" x14ac:dyDescent="0.25">
      <c r="A38" s="1">
        <v>30</v>
      </c>
      <c r="B38" s="8" t="s">
        <v>55</v>
      </c>
      <c r="C38" s="7">
        <v>3210</v>
      </c>
      <c r="D38" s="7">
        <v>2760</v>
      </c>
      <c r="E38" s="7">
        <v>3030</v>
      </c>
      <c r="F38" s="7">
        <f t="shared" si="0"/>
        <v>9000</v>
      </c>
      <c r="G38" s="1">
        <v>6</v>
      </c>
      <c r="H38" s="1">
        <v>3</v>
      </c>
      <c r="I38" s="7">
        <f t="shared" si="1"/>
        <v>3000</v>
      </c>
      <c r="J38" s="7">
        <f t="shared" si="2"/>
        <v>226.49503305812249</v>
      </c>
      <c r="K38" s="2">
        <f t="shared" si="3"/>
        <v>7.5498344352707497E-2</v>
      </c>
      <c r="L38" s="7">
        <f t="shared" si="4"/>
        <v>18000</v>
      </c>
      <c r="M38" s="21">
        <f t="shared" si="5"/>
        <v>19260</v>
      </c>
      <c r="N38" s="21">
        <f t="shared" si="6"/>
        <v>16560</v>
      </c>
      <c r="O38" s="21">
        <f t="shared" si="7"/>
        <v>18180</v>
      </c>
    </row>
    <row r="39" spans="1:15" x14ac:dyDescent="0.25">
      <c r="A39" s="1">
        <v>31</v>
      </c>
      <c r="B39" s="8" t="s">
        <v>56</v>
      </c>
      <c r="C39" s="7">
        <v>2820</v>
      </c>
      <c r="D39" s="7">
        <v>3060</v>
      </c>
      <c r="E39" s="7">
        <v>3120</v>
      </c>
      <c r="F39" s="7">
        <f t="shared" si="0"/>
        <v>9000</v>
      </c>
      <c r="G39" s="1">
        <v>4</v>
      </c>
      <c r="H39" s="1">
        <v>3</v>
      </c>
      <c r="I39" s="7">
        <f t="shared" si="1"/>
        <v>3000</v>
      </c>
      <c r="J39" s="7">
        <f t="shared" si="2"/>
        <v>158.74507866387543</v>
      </c>
      <c r="K39" s="2">
        <f t="shared" si="3"/>
        <v>5.2915026221291808E-2</v>
      </c>
      <c r="L39" s="7">
        <f t="shared" si="4"/>
        <v>12000</v>
      </c>
      <c r="M39" s="21">
        <f t="shared" si="5"/>
        <v>11280</v>
      </c>
      <c r="N39" s="21">
        <f t="shared" si="6"/>
        <v>12240</v>
      </c>
      <c r="O39" s="21">
        <f t="shared" si="7"/>
        <v>12480</v>
      </c>
    </row>
    <row r="40" spans="1:15" x14ac:dyDescent="0.25">
      <c r="A40" s="1">
        <v>32</v>
      </c>
      <c r="B40" s="8" t="s">
        <v>30</v>
      </c>
      <c r="C40" s="7">
        <v>2033</v>
      </c>
      <c r="D40" s="7">
        <v>1748</v>
      </c>
      <c r="E40" s="7">
        <v>1919</v>
      </c>
      <c r="F40" s="7">
        <f t="shared" si="0"/>
        <v>5700</v>
      </c>
      <c r="G40" s="1">
        <v>3</v>
      </c>
      <c r="H40" s="1">
        <v>3</v>
      </c>
      <c r="I40" s="7">
        <f t="shared" si="1"/>
        <v>1900</v>
      </c>
      <c r="J40" s="7">
        <f t="shared" si="2"/>
        <v>143.44685427014426</v>
      </c>
      <c r="K40" s="2">
        <f t="shared" si="3"/>
        <v>7.5498344352707497E-2</v>
      </c>
      <c r="L40" s="7">
        <f t="shared" si="4"/>
        <v>5700</v>
      </c>
      <c r="M40" s="21">
        <f t="shared" si="5"/>
        <v>6099</v>
      </c>
      <c r="N40" s="21">
        <f t="shared" si="6"/>
        <v>5244</v>
      </c>
      <c r="O40" s="21">
        <f t="shared" si="7"/>
        <v>5757</v>
      </c>
    </row>
    <row r="41" spans="1:15" x14ac:dyDescent="0.25">
      <c r="A41" s="1">
        <v>33</v>
      </c>
      <c r="B41" s="8" t="s">
        <v>31</v>
      </c>
      <c r="C41" s="7">
        <v>3774</v>
      </c>
      <c r="D41" s="7">
        <v>2958</v>
      </c>
      <c r="E41" s="7">
        <v>3468</v>
      </c>
      <c r="F41" s="7">
        <f t="shared" si="0"/>
        <v>10200</v>
      </c>
      <c r="G41" s="1">
        <v>1</v>
      </c>
      <c r="H41" s="1">
        <v>3</v>
      </c>
      <c r="I41" s="7">
        <f t="shared" si="1"/>
        <v>3400</v>
      </c>
      <c r="J41" s="7">
        <f t="shared" si="2"/>
        <v>412.22809220139277</v>
      </c>
      <c r="K41" s="2">
        <f t="shared" si="3"/>
        <v>0.1212435565298214</v>
      </c>
      <c r="L41" s="7">
        <f t="shared" si="4"/>
        <v>3400</v>
      </c>
      <c r="M41" s="21">
        <f t="shared" si="5"/>
        <v>3774</v>
      </c>
      <c r="N41" s="21">
        <f t="shared" si="6"/>
        <v>2958</v>
      </c>
      <c r="O41" s="21">
        <f t="shared" si="7"/>
        <v>3468</v>
      </c>
    </row>
    <row r="42" spans="1:15" ht="30" x14ac:dyDescent="0.25">
      <c r="A42" s="1">
        <v>34</v>
      </c>
      <c r="B42" s="8" t="s">
        <v>50</v>
      </c>
      <c r="C42" s="7">
        <v>9990</v>
      </c>
      <c r="D42" s="7">
        <v>7830</v>
      </c>
      <c r="E42" s="7">
        <v>9180</v>
      </c>
      <c r="F42" s="7">
        <f t="shared" si="0"/>
        <v>27000</v>
      </c>
      <c r="G42" s="1">
        <v>6</v>
      </c>
      <c r="H42" s="1">
        <v>3</v>
      </c>
      <c r="I42" s="7">
        <f t="shared" si="1"/>
        <v>9000</v>
      </c>
      <c r="J42" s="7">
        <f t="shared" si="2"/>
        <v>1091.1920087683927</v>
      </c>
      <c r="K42" s="2">
        <f t="shared" si="3"/>
        <v>0.12124355652982141</v>
      </c>
      <c r="L42" s="7">
        <f t="shared" si="4"/>
        <v>54000</v>
      </c>
      <c r="M42" s="21">
        <f t="shared" si="5"/>
        <v>59940</v>
      </c>
      <c r="N42" s="21">
        <f t="shared" si="6"/>
        <v>46980</v>
      </c>
      <c r="O42" s="21">
        <f t="shared" si="7"/>
        <v>55080</v>
      </c>
    </row>
    <row r="43" spans="1:15" ht="30" x14ac:dyDescent="0.25">
      <c r="A43" s="1">
        <v>35</v>
      </c>
      <c r="B43" s="8" t="s">
        <v>32</v>
      </c>
      <c r="C43" s="7">
        <v>2033</v>
      </c>
      <c r="D43" s="7">
        <v>2052</v>
      </c>
      <c r="E43" s="7">
        <v>1615</v>
      </c>
      <c r="F43" s="7">
        <f t="shared" si="0"/>
        <v>5700</v>
      </c>
      <c r="G43" s="1">
        <v>6</v>
      </c>
      <c r="H43" s="1">
        <v>3</v>
      </c>
      <c r="I43" s="7">
        <f t="shared" si="1"/>
        <v>1900</v>
      </c>
      <c r="J43" s="7">
        <f t="shared" si="2"/>
        <v>247</v>
      </c>
      <c r="K43" s="2">
        <f t="shared" si="3"/>
        <v>0.13</v>
      </c>
      <c r="L43" s="7">
        <f t="shared" si="4"/>
        <v>11400</v>
      </c>
      <c r="M43" s="21">
        <f t="shared" si="5"/>
        <v>12198</v>
      </c>
      <c r="N43" s="21">
        <f t="shared" si="6"/>
        <v>12312</v>
      </c>
      <c r="O43" s="21">
        <f t="shared" si="7"/>
        <v>9690</v>
      </c>
    </row>
    <row r="44" spans="1:15" ht="30" x14ac:dyDescent="0.25">
      <c r="A44" s="1">
        <v>36</v>
      </c>
      <c r="B44" s="8" t="s">
        <v>57</v>
      </c>
      <c r="C44" s="7">
        <v>5700</v>
      </c>
      <c r="D44" s="7">
        <v>4350</v>
      </c>
      <c r="E44" s="7">
        <v>4950</v>
      </c>
      <c r="F44" s="7">
        <f t="shared" si="0"/>
        <v>15000</v>
      </c>
      <c r="G44" s="1">
        <v>2</v>
      </c>
      <c r="H44" s="1">
        <v>3</v>
      </c>
      <c r="I44" s="7">
        <f t="shared" si="1"/>
        <v>5000</v>
      </c>
      <c r="J44" s="7">
        <f t="shared" si="2"/>
        <v>676.3874629234341</v>
      </c>
      <c r="K44" s="2">
        <f t="shared" si="3"/>
        <v>0.13527749258468683</v>
      </c>
      <c r="L44" s="7">
        <f t="shared" si="4"/>
        <v>10000</v>
      </c>
      <c r="M44" s="21">
        <f t="shared" si="5"/>
        <v>11400</v>
      </c>
      <c r="N44" s="21">
        <f t="shared" si="6"/>
        <v>8700</v>
      </c>
      <c r="O44" s="21">
        <f t="shared" si="7"/>
        <v>9900</v>
      </c>
    </row>
    <row r="45" spans="1:15" ht="45" x14ac:dyDescent="0.25">
      <c r="A45" s="1">
        <v>37</v>
      </c>
      <c r="B45" s="8" t="s">
        <v>58</v>
      </c>
      <c r="C45" s="7">
        <v>3605</v>
      </c>
      <c r="D45" s="7">
        <v>3255</v>
      </c>
      <c r="E45" s="7">
        <v>3640</v>
      </c>
      <c r="F45" s="7">
        <f t="shared" si="0"/>
        <v>10500</v>
      </c>
      <c r="G45" s="1">
        <v>1</v>
      </c>
      <c r="H45" s="1">
        <v>3</v>
      </c>
      <c r="I45" s="7">
        <f t="shared" si="1"/>
        <v>3500</v>
      </c>
      <c r="J45" s="7">
        <f t="shared" si="2"/>
        <v>212.8966885604377</v>
      </c>
      <c r="K45" s="2">
        <f t="shared" si="3"/>
        <v>6.0827625302982198E-2</v>
      </c>
      <c r="L45" s="7">
        <f t="shared" si="4"/>
        <v>3500</v>
      </c>
      <c r="M45" s="21">
        <f t="shared" si="5"/>
        <v>3605</v>
      </c>
      <c r="N45" s="21">
        <f t="shared" si="6"/>
        <v>3255</v>
      </c>
      <c r="O45" s="21">
        <f t="shared" si="7"/>
        <v>3640</v>
      </c>
    </row>
    <row r="46" spans="1:15" x14ac:dyDescent="0.25">
      <c r="A46" s="1">
        <v>38</v>
      </c>
      <c r="B46" s="8" t="s">
        <v>59</v>
      </c>
      <c r="C46" s="7">
        <v>82.4</v>
      </c>
      <c r="D46" s="7">
        <v>72</v>
      </c>
      <c r="E46" s="7">
        <v>85.6</v>
      </c>
      <c r="F46" s="7">
        <f t="shared" si="0"/>
        <v>240</v>
      </c>
      <c r="G46" s="1">
        <v>10</v>
      </c>
      <c r="H46" s="1">
        <v>3</v>
      </c>
      <c r="I46" s="7">
        <f>ROUND(F46/H46,2)</f>
        <v>80</v>
      </c>
      <c r="J46" s="7">
        <f>STDEV(C46:E46)</f>
        <v>7.1105555338524704</v>
      </c>
      <c r="K46" s="2">
        <f>J46/I46</f>
        <v>8.8881944173155883E-2</v>
      </c>
      <c r="L46" s="7">
        <f>G46*I46</f>
        <v>800</v>
      </c>
      <c r="M46" s="21">
        <f t="shared" si="5"/>
        <v>824</v>
      </c>
      <c r="N46" s="21">
        <f t="shared" si="6"/>
        <v>720</v>
      </c>
      <c r="O46" s="21">
        <f t="shared" si="7"/>
        <v>856</v>
      </c>
    </row>
    <row r="47" spans="1:15" ht="30" x14ac:dyDescent="0.25">
      <c r="A47" s="1">
        <v>39</v>
      </c>
      <c r="B47" s="8" t="s">
        <v>60</v>
      </c>
      <c r="C47" s="7">
        <v>1740</v>
      </c>
      <c r="D47" s="7">
        <v>1860</v>
      </c>
      <c r="E47" s="7">
        <v>2400</v>
      </c>
      <c r="F47" s="7">
        <f t="shared" si="0"/>
        <v>6000</v>
      </c>
      <c r="G47" s="1">
        <v>4</v>
      </c>
      <c r="H47" s="1">
        <v>3</v>
      </c>
      <c r="I47" s="7">
        <f t="shared" ref="I47:I54" si="8">ROUND(F47/H47,2)</f>
        <v>2000</v>
      </c>
      <c r="J47" s="7">
        <f t="shared" ref="J47:J54" si="9">STDEV(C47:E47)</f>
        <v>351.5679166249389</v>
      </c>
      <c r="K47" s="2">
        <f t="shared" ref="K47:K54" si="10">J47/I47</f>
        <v>0.17578395831246946</v>
      </c>
      <c r="L47" s="7">
        <f t="shared" ref="L47:L54" si="11">G47*I47</f>
        <v>8000</v>
      </c>
      <c r="M47" s="21">
        <f t="shared" si="5"/>
        <v>6960</v>
      </c>
      <c r="N47" s="21">
        <f t="shared" si="6"/>
        <v>7440</v>
      </c>
      <c r="O47" s="21">
        <f t="shared" si="7"/>
        <v>9600</v>
      </c>
    </row>
    <row r="48" spans="1:15" x14ac:dyDescent="0.25">
      <c r="A48" s="1">
        <v>40</v>
      </c>
      <c r="B48" s="8" t="s">
        <v>61</v>
      </c>
      <c r="C48" s="7">
        <v>540</v>
      </c>
      <c r="D48" s="7">
        <v>642</v>
      </c>
      <c r="E48" s="7">
        <v>618</v>
      </c>
      <c r="F48" s="7">
        <f t="shared" si="0"/>
        <v>1800</v>
      </c>
      <c r="G48" s="1">
        <v>10</v>
      </c>
      <c r="H48" s="1">
        <v>3</v>
      </c>
      <c r="I48" s="7">
        <f t="shared" si="8"/>
        <v>600</v>
      </c>
      <c r="J48" s="7">
        <f t="shared" si="9"/>
        <v>53.329166503893532</v>
      </c>
      <c r="K48" s="2">
        <f t="shared" si="10"/>
        <v>8.8881944173155883E-2</v>
      </c>
      <c r="L48" s="7">
        <f t="shared" si="11"/>
        <v>6000</v>
      </c>
      <c r="M48" s="21">
        <f t="shared" si="5"/>
        <v>5400</v>
      </c>
      <c r="N48" s="21">
        <f t="shared" si="6"/>
        <v>6420</v>
      </c>
      <c r="O48" s="21">
        <f t="shared" si="7"/>
        <v>6180</v>
      </c>
    </row>
    <row r="49" spans="1:15" ht="45" x14ac:dyDescent="0.25">
      <c r="A49" s="1">
        <v>41</v>
      </c>
      <c r="B49" s="8" t="s">
        <v>62</v>
      </c>
      <c r="C49" s="7">
        <v>752</v>
      </c>
      <c r="D49" s="7">
        <v>808</v>
      </c>
      <c r="E49" s="7">
        <v>840</v>
      </c>
      <c r="F49" s="7">
        <f t="shared" si="0"/>
        <v>2400</v>
      </c>
      <c r="G49" s="1">
        <v>2</v>
      </c>
      <c r="H49" s="1">
        <v>3</v>
      </c>
      <c r="I49" s="7">
        <v>900</v>
      </c>
      <c r="J49" s="7">
        <f t="shared" si="9"/>
        <v>44.542114902640172</v>
      </c>
      <c r="K49" s="2">
        <f t="shared" si="10"/>
        <v>4.9491238780711301E-2</v>
      </c>
      <c r="L49" s="7">
        <f>G49*I49</f>
        <v>1800</v>
      </c>
      <c r="M49" s="21">
        <f t="shared" si="5"/>
        <v>1504</v>
      </c>
      <c r="N49" s="21">
        <f t="shared" si="6"/>
        <v>1616</v>
      </c>
      <c r="O49" s="21">
        <f t="shared" si="7"/>
        <v>1680</v>
      </c>
    </row>
    <row r="50" spans="1:15" ht="30" x14ac:dyDescent="0.25">
      <c r="A50" s="1">
        <v>42</v>
      </c>
      <c r="B50" s="8" t="s">
        <v>63</v>
      </c>
      <c r="C50" s="7">
        <v>9435</v>
      </c>
      <c r="D50" s="7">
        <v>7395</v>
      </c>
      <c r="E50" s="7">
        <v>8670</v>
      </c>
      <c r="F50" s="7">
        <f t="shared" si="0"/>
        <v>25500</v>
      </c>
      <c r="G50" s="1">
        <v>1</v>
      </c>
      <c r="H50" s="1">
        <v>3</v>
      </c>
      <c r="I50" s="7">
        <f t="shared" si="8"/>
        <v>8500</v>
      </c>
      <c r="J50" s="7">
        <f t="shared" si="9"/>
        <v>1030.570230503482</v>
      </c>
      <c r="K50" s="2">
        <f t="shared" si="10"/>
        <v>0.12124355652982141</v>
      </c>
      <c r="L50" s="7">
        <f t="shared" si="11"/>
        <v>8500</v>
      </c>
      <c r="M50" s="21">
        <f t="shared" si="5"/>
        <v>9435</v>
      </c>
      <c r="N50" s="21">
        <f t="shared" si="6"/>
        <v>7395</v>
      </c>
      <c r="O50" s="21">
        <f t="shared" si="7"/>
        <v>8670</v>
      </c>
    </row>
    <row r="51" spans="1:15" x14ac:dyDescent="0.25">
      <c r="A51" s="1">
        <v>43</v>
      </c>
      <c r="B51" s="8" t="s">
        <v>64</v>
      </c>
      <c r="C51" s="7">
        <v>1740</v>
      </c>
      <c r="D51" s="7">
        <v>1980</v>
      </c>
      <c r="E51" s="7">
        <v>2280</v>
      </c>
      <c r="F51" s="7">
        <f t="shared" si="0"/>
        <v>6000</v>
      </c>
      <c r="G51" s="1">
        <v>2</v>
      </c>
      <c r="H51" s="1">
        <v>3</v>
      </c>
      <c r="I51" s="7">
        <f t="shared" si="8"/>
        <v>2000</v>
      </c>
      <c r="J51" s="7">
        <f t="shared" si="9"/>
        <v>270.55498516937365</v>
      </c>
      <c r="K51" s="2">
        <f t="shared" si="10"/>
        <v>0.13527749258468683</v>
      </c>
      <c r="L51" s="7">
        <f t="shared" si="11"/>
        <v>4000</v>
      </c>
      <c r="M51" s="21">
        <f t="shared" si="5"/>
        <v>3480</v>
      </c>
      <c r="N51" s="21">
        <f t="shared" si="6"/>
        <v>3960</v>
      </c>
      <c r="O51" s="21">
        <f t="shared" si="7"/>
        <v>4560</v>
      </c>
    </row>
    <row r="52" spans="1:15" ht="60" x14ac:dyDescent="0.25">
      <c r="A52" s="1">
        <v>44</v>
      </c>
      <c r="B52" s="8" t="s">
        <v>65</v>
      </c>
      <c r="C52" s="7">
        <v>80685</v>
      </c>
      <c r="D52" s="7">
        <v>76610</v>
      </c>
      <c r="E52" s="7">
        <v>87205</v>
      </c>
      <c r="F52" s="7">
        <f t="shared" si="0"/>
        <v>244500</v>
      </c>
      <c r="G52" s="1">
        <v>1</v>
      </c>
      <c r="H52" s="1">
        <v>3</v>
      </c>
      <c r="I52" s="7">
        <f t="shared" si="8"/>
        <v>81500</v>
      </c>
      <c r="J52" s="7">
        <f t="shared" si="9"/>
        <v>5344.3123973061302</v>
      </c>
      <c r="K52" s="2">
        <f t="shared" si="10"/>
        <v>6.5574385243020006E-2</v>
      </c>
      <c r="L52" s="7">
        <f t="shared" si="11"/>
        <v>81500</v>
      </c>
      <c r="M52" s="21">
        <f t="shared" si="5"/>
        <v>80685</v>
      </c>
      <c r="N52" s="21">
        <f t="shared" si="6"/>
        <v>76610</v>
      </c>
      <c r="O52" s="21">
        <f t="shared" si="7"/>
        <v>87205</v>
      </c>
    </row>
    <row r="53" spans="1:15" ht="60" x14ac:dyDescent="0.25">
      <c r="A53" s="1">
        <v>45</v>
      </c>
      <c r="B53" s="8" t="s">
        <v>66</v>
      </c>
      <c r="C53" s="7">
        <v>59780</v>
      </c>
      <c r="D53" s="7">
        <v>65880</v>
      </c>
      <c r="E53" s="7">
        <v>57340</v>
      </c>
      <c r="F53" s="7">
        <f t="shared" si="0"/>
        <v>183000</v>
      </c>
      <c r="G53" s="1">
        <v>1</v>
      </c>
      <c r="H53" s="1">
        <v>3</v>
      </c>
      <c r="I53" s="7">
        <f t="shared" si="8"/>
        <v>61000</v>
      </c>
      <c r="J53" s="7">
        <f t="shared" si="9"/>
        <v>4398.7725560660665</v>
      </c>
      <c r="K53" s="2">
        <f t="shared" si="10"/>
        <v>7.211102550927978E-2</v>
      </c>
      <c r="L53" s="7">
        <f t="shared" si="11"/>
        <v>61000</v>
      </c>
      <c r="M53" s="21">
        <f t="shared" si="5"/>
        <v>59780</v>
      </c>
      <c r="N53" s="21">
        <f t="shared" si="6"/>
        <v>65880</v>
      </c>
      <c r="O53" s="21">
        <f t="shared" si="7"/>
        <v>57340</v>
      </c>
    </row>
    <row r="54" spans="1:15" x14ac:dyDescent="0.25">
      <c r="A54" s="1">
        <v>46</v>
      </c>
      <c r="B54" s="8" t="s">
        <v>22</v>
      </c>
      <c r="C54" s="7">
        <v>56175</v>
      </c>
      <c r="D54" s="7">
        <v>48300</v>
      </c>
      <c r="E54" s="7">
        <v>53025</v>
      </c>
      <c r="F54" s="7">
        <f t="shared" si="0"/>
        <v>157500</v>
      </c>
      <c r="G54" s="1">
        <v>2</v>
      </c>
      <c r="H54" s="1">
        <v>3</v>
      </c>
      <c r="I54" s="7">
        <f t="shared" si="8"/>
        <v>52500</v>
      </c>
      <c r="J54" s="7">
        <f t="shared" si="9"/>
        <v>3963.6630785171437</v>
      </c>
      <c r="K54" s="2">
        <f t="shared" si="10"/>
        <v>7.5498344352707497E-2</v>
      </c>
      <c r="L54" s="7">
        <f t="shared" si="11"/>
        <v>105000</v>
      </c>
      <c r="M54" s="21">
        <f t="shared" si="5"/>
        <v>112350</v>
      </c>
      <c r="N54" s="21">
        <f t="shared" si="6"/>
        <v>96600</v>
      </c>
      <c r="O54" s="21">
        <f t="shared" si="7"/>
        <v>106050</v>
      </c>
    </row>
    <row r="55" spans="1:15" x14ac:dyDescent="0.25">
      <c r="A55" s="9" t="s">
        <v>19</v>
      </c>
      <c r="B55" s="9"/>
      <c r="C55" s="9"/>
      <c r="D55" s="9"/>
      <c r="E55" s="9"/>
      <c r="F55" s="9"/>
      <c r="G55" s="9"/>
      <c r="H55" s="9"/>
      <c r="I55" s="9"/>
      <c r="J55" s="10"/>
      <c r="K55" s="10"/>
      <c r="L55" s="7">
        <f>SUM(L9:L54)</f>
        <v>582780</v>
      </c>
      <c r="M55" s="22">
        <f>SUM(M9:M54)</f>
        <v>592400</v>
      </c>
      <c r="N55" s="22">
        <f t="shared" ref="N55:O55" si="12">SUM(N9:N54)</f>
        <v>559098.6</v>
      </c>
      <c r="O55" s="22">
        <f t="shared" si="12"/>
        <v>596241.4</v>
      </c>
    </row>
    <row r="57" spans="1:15" x14ac:dyDescent="0.25">
      <c r="I57" t="s">
        <v>70</v>
      </c>
    </row>
    <row r="58" spans="1:15" x14ac:dyDescent="0.25">
      <c r="I58" s="18" t="s">
        <v>71</v>
      </c>
    </row>
  </sheetData>
  <mergeCells count="11">
    <mergeCell ref="A55:I55"/>
    <mergeCell ref="J55:K55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7" right="0.7" top="0.75" bottom="0.75" header="0.3" footer="0.3"/>
  <pageSetup paperSize="9" scale="63" orientation="landscape" r:id="rId1"/>
  <rowBreaks count="1" manualBreakCount="1">
    <brk id="24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2026-04-24T09:14:03Z</dcterms:modified>
</cp:coreProperties>
</file>