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РАБОТЫ\Работа Хоспис 2\ЗАКУПКИ\.2026\.пункт_4\Крем\"/>
    </mc:Choice>
  </mc:AlternateContent>
  <bookViews>
    <workbookView xWindow="0" yWindow="0" windowWidth="28800" windowHeight="11730"/>
  </bookViews>
  <sheets>
    <sheet name="Лист2" sheetId="2" r:id="rId1"/>
  </sheets>
  <definedNames>
    <definedName name="_xlnm._FilterDatabase" localSheetId="0" hidden="1">Лист2!$A$2:$L$5</definedName>
  </definedNames>
  <calcPr calcId="162913"/>
</workbook>
</file>

<file path=xl/calcChain.xml><?xml version="1.0" encoding="utf-8"?>
<calcChain xmlns="http://schemas.openxmlformats.org/spreadsheetml/2006/main">
  <c r="K3" i="2" l="1"/>
  <c r="J3" i="2"/>
  <c r="I3" i="2" l="1"/>
  <c r="H3" i="2"/>
  <c r="L3" i="2" s="1"/>
  <c r="L4" i="2" l="1"/>
</calcChain>
</file>

<file path=xl/sharedStrings.xml><?xml version="1.0" encoding="utf-8"?>
<sst xmlns="http://schemas.openxmlformats.org/spreadsheetml/2006/main" count="17" uniqueCount="17">
  <si>
    <t>Расчет начальной (максимальной) цены контракта</t>
  </si>
  <si>
    <t>№ п/п</t>
  </si>
  <si>
    <t>Ед. изм.</t>
  </si>
  <si>
    <t xml:space="preserve">Количество </t>
  </si>
  <si>
    <t>Коэффициент вариации, %</t>
  </si>
  <si>
    <t>Среднее квадратичное отклонение</t>
  </si>
  <si>
    <t xml:space="preserve">НМЦК в соответствии с п. 3.21. (метод сопоставимых рыночных цен (анализ рынка) </t>
  </si>
  <si>
    <t>Сумма с НДС в руб. и коп.</t>
  </si>
  <si>
    <t>ИТОГО:</t>
  </si>
  <si>
    <r>
      <t xml:space="preserve">Во исполнение ст. 34 и </t>
    </r>
    <r>
      <rPr>
        <sz val="9"/>
        <color rgb="FF212529"/>
        <rFont val="Times New Roman"/>
        <charset val="204"/>
      </rPr>
      <t xml:space="preserve">ч. 2 ст. 72 </t>
    </r>
    <r>
      <rPr>
        <sz val="9"/>
        <color rgb="FF000000"/>
        <rFont val="Times New Roman"/>
        <charset val="204"/>
      </rPr>
      <t>Бюджетного Кодекса, п. 1 ч. 1 ст. 1 статьи 6 Закона о контрактной системе с целью обеспечения результативности и эффективности осуществления закупок, исходя из необходимости достижения заданных результатов с использованием наименьшего объема средств (энономности) и достижения наилучшего результата с использованием определенного объема средств (результативности), заказчик устанавливает НМЦК, исходя из наименьшей цены единицы товара и имеющегося у заказчика объема финансового обеспечения.</t>
    </r>
  </si>
  <si>
    <t>Наименование товара</t>
  </si>
  <si>
    <t>Наименьшая цена единицы товара, в руб. и коп.</t>
  </si>
  <si>
    <t>шт</t>
  </si>
  <si>
    <t>Крем для рук</t>
  </si>
  <si>
    <t>Коммерческое предложение № 1, в руб. и коп. В/х №208 от 19.05.2026</t>
  </si>
  <si>
    <t>Коммерческое предложение № 2, в руб. и коп. В/х №209 от 15.05.2026</t>
  </si>
  <si>
    <t>Коммерческое предложение № 3, в руб. и коп. В/х №209 от 15.05.2026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</si>
</sst>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\ ##0.00"/>
  </numFmts>
  <fonts count="14">
    <font>
      <sz val="11"/>
      <color theme="1"/>
      <name val="Calibri"/>
      <charset val="134"/>
      <scheme val="minor"/>
    </font>
    <font>
      <sz val="10"/>
      <color theme="1"/>
      <name val="Times New Roman"/>
      <charset val="204"/>
    </font>
    <font>
      <sz val="10"/>
      <color rgb="FF000000"/>
      <name val="Times New Roman"/>
      <charset val="204"/>
    </font>
    <font>
      <sz val="9"/>
      <color rgb="FF000000"/>
      <name val="Times New Roman"/>
      <charset val="204"/>
    </font>
    <font>
      <sz val="9"/>
      <color rgb="FF212529"/>
      <name val="Times New Roman"/>
      <charset val="204"/>
    </font>
    <font>
      <sz val="11"/>
      <color theme="1"/>
      <name val="Calibri"/>
      <charset val="134"/>
      <scheme val="minor"/>
    </font>
    <font>
      <sz val="10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sz val="9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2">
    <xf numFmtId="0" fontId="0" fillId="0" borderId="0"/>
    <xf numFmtId="0" fontId="5" fillId="0" borderId="0"/>
  </cellStyleXfs>
  <cellXfs count="27">
    <xf numFmtId="0" fontId="0" fillId="0" borderId="0" xfId="0"/>
    <xf numFmtId="4" fontId="6" fillId="0" borderId="1" xfId="0" applyNumberFormat="1" applyFont="1" applyFill="1" applyBorder="1" applyAlignment="1">
      <alignment vertical="top"/>
    </xf>
    <xf numFmtId="164" fontId="6" fillId="0" borderId="1" xfId="0" applyNumberFormat="1" applyFont="1" applyFill="1" applyBorder="1" applyAlignment="1">
      <alignment vertical="top"/>
    </xf>
    <xf numFmtId="0" fontId="0" fillId="0" borderId="0" xfId="0" applyFill="1" applyAlignment="1">
      <alignment vertical="top"/>
    </xf>
    <xf numFmtId="0" fontId="6" fillId="0" borderId="1" xfId="0" applyFont="1" applyFill="1" applyBorder="1" applyAlignment="1">
      <alignment vertical="top"/>
    </xf>
    <xf numFmtId="0" fontId="1" fillId="0" borderId="0" xfId="0" applyFont="1" applyFill="1" applyAlignment="1">
      <alignment vertical="top"/>
    </xf>
    <xf numFmtId="164" fontId="1" fillId="0" borderId="0" xfId="0" applyNumberFormat="1" applyFont="1" applyFill="1" applyAlignment="1">
      <alignment vertical="top"/>
    </xf>
    <xf numFmtId="0" fontId="2" fillId="0" borderId="0" xfId="0" applyFont="1" applyFill="1" applyAlignment="1">
      <alignment vertical="top" wrapText="1"/>
    </xf>
    <xf numFmtId="0" fontId="0" fillId="0" borderId="0" xfId="0" applyFill="1" applyAlignment="1">
      <alignment horizontal="center" vertical="top"/>
    </xf>
    <xf numFmtId="4" fontId="1" fillId="0" borderId="0" xfId="0" applyNumberFormat="1" applyFont="1" applyFill="1" applyAlignment="1">
      <alignment vertical="top"/>
    </xf>
    <xf numFmtId="4" fontId="0" fillId="0" borderId="0" xfId="0" applyNumberFormat="1" applyFill="1" applyAlignment="1">
      <alignment vertical="top"/>
    </xf>
    <xf numFmtId="4" fontId="6" fillId="2" borderId="1" xfId="0" applyNumberFormat="1" applyFont="1" applyFill="1" applyBorder="1" applyAlignment="1">
      <alignment vertical="top"/>
    </xf>
    <xf numFmtId="0" fontId="9" fillId="0" borderId="1" xfId="0" applyFont="1" applyFill="1" applyBorder="1" applyAlignment="1">
      <alignment horizontal="center" vertical="top" wrapText="1"/>
    </xf>
    <xf numFmtId="0" fontId="6" fillId="0" borderId="1" xfId="1" applyFont="1" applyFill="1" applyBorder="1" applyAlignment="1">
      <alignment horizontal="center" vertical="top" wrapText="1"/>
    </xf>
    <xf numFmtId="0" fontId="10" fillId="0" borderId="1" xfId="1" applyFont="1" applyFill="1" applyBorder="1" applyAlignment="1">
      <alignment horizontal="center" vertical="top" wrapText="1"/>
    </xf>
    <xf numFmtId="0" fontId="11" fillId="0" borderId="1" xfId="0" applyFont="1" applyFill="1" applyBorder="1" applyAlignment="1">
      <alignment horizontal="center" vertical="top" wrapText="1"/>
    </xf>
    <xf numFmtId="164" fontId="12" fillId="0" borderId="1" xfId="0" applyNumberFormat="1" applyFont="1" applyFill="1" applyBorder="1" applyAlignment="1">
      <alignment horizontal="right" vertical="top"/>
    </xf>
    <xf numFmtId="4" fontId="6" fillId="0" borderId="2" xfId="0" applyNumberFormat="1" applyFont="1" applyFill="1" applyBorder="1" applyAlignment="1">
      <alignment vertical="top"/>
    </xf>
    <xf numFmtId="0" fontId="6" fillId="0" borderId="3" xfId="0" applyFont="1" applyFill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0" fontId="6" fillId="0" borderId="4" xfId="0" applyFont="1" applyFill="1" applyBorder="1" applyAlignment="1">
      <alignment horizontal="center" vertical="top" wrapText="1"/>
    </xf>
    <xf numFmtId="0" fontId="7" fillId="0" borderId="1" xfId="0" applyFont="1" applyBorder="1" applyAlignment="1">
      <alignment vertical="center"/>
    </xf>
    <xf numFmtId="0" fontId="13" fillId="0" borderId="0" xfId="0" applyFont="1" applyFill="1" applyAlignment="1">
      <alignment horizontal="left" vertical="top" wrapText="1"/>
    </xf>
    <xf numFmtId="0" fontId="3" fillId="0" borderId="0" xfId="0" applyFont="1" applyFill="1" applyAlignment="1">
      <alignment horizontal="left" vertical="top" wrapText="1"/>
    </xf>
    <xf numFmtId="0" fontId="8" fillId="0" borderId="0" xfId="1" applyFont="1" applyFill="1" applyBorder="1" applyAlignment="1">
      <alignment horizontal="center" vertical="top"/>
    </xf>
    <xf numFmtId="0" fontId="12" fillId="0" borderId="1" xfId="0" applyFont="1" applyFill="1" applyBorder="1" applyAlignment="1">
      <alignment horizontal="right" vertical="top"/>
    </xf>
    <xf numFmtId="0" fontId="2" fillId="0" borderId="0" xfId="1" applyFont="1" applyFill="1" applyAlignment="1">
      <alignment vertical="top" wrapText="1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7"/>
  <sheetViews>
    <sheetView tabSelected="1" zoomScale="80" zoomScaleNormal="80" workbookViewId="0">
      <selection activeCell="G3" sqref="G3"/>
    </sheetView>
  </sheetViews>
  <sheetFormatPr defaultColWidth="9.1796875" defaultRowHeight="14.5"/>
  <cols>
    <col min="1" max="1" width="5" style="8" customWidth="1"/>
    <col min="2" max="2" width="14.36328125" style="3" customWidth="1"/>
    <col min="3" max="3" width="7" style="8" customWidth="1"/>
    <col min="4" max="4" width="10.7265625" style="8" customWidth="1"/>
    <col min="5" max="5" width="13.26953125" style="3" customWidth="1"/>
    <col min="6" max="8" width="12.81640625" style="3" customWidth="1"/>
    <col min="9" max="9" width="12" style="3" customWidth="1"/>
    <col min="10" max="10" width="12.54296875" style="3" customWidth="1"/>
    <col min="11" max="11" width="11" style="3" customWidth="1"/>
    <col min="12" max="12" width="13.54296875" style="3" customWidth="1"/>
    <col min="13" max="13" width="11.26953125" style="3" customWidth="1"/>
    <col min="14" max="14" width="9.26953125" style="3"/>
    <col min="15" max="16384" width="9.1796875" style="3"/>
  </cols>
  <sheetData>
    <row r="1" spans="1:14">
      <c r="A1" s="24" t="s">
        <v>0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</row>
    <row r="2" spans="1:14" ht="65">
      <c r="A2" s="18" t="s">
        <v>1</v>
      </c>
      <c r="B2" s="20" t="s">
        <v>10</v>
      </c>
      <c r="C2" s="18" t="s">
        <v>2</v>
      </c>
      <c r="D2" s="18" t="s">
        <v>3</v>
      </c>
      <c r="E2" s="12" t="s">
        <v>14</v>
      </c>
      <c r="F2" s="12" t="s">
        <v>15</v>
      </c>
      <c r="G2" s="12" t="s">
        <v>16</v>
      </c>
      <c r="H2" s="12" t="s">
        <v>11</v>
      </c>
      <c r="I2" s="13" t="s">
        <v>4</v>
      </c>
      <c r="J2" s="13" t="s">
        <v>5</v>
      </c>
      <c r="K2" s="14" t="s">
        <v>6</v>
      </c>
      <c r="L2" s="15" t="s">
        <v>7</v>
      </c>
    </row>
    <row r="3" spans="1:14" s="5" customFormat="1" ht="13">
      <c r="A3" s="19">
        <v>1</v>
      </c>
      <c r="B3" s="21" t="s">
        <v>13</v>
      </c>
      <c r="C3" s="19" t="s">
        <v>12</v>
      </c>
      <c r="D3" s="19">
        <v>500</v>
      </c>
      <c r="E3" s="17">
        <v>190</v>
      </c>
      <c r="F3" s="1">
        <v>184</v>
      </c>
      <c r="G3" s="1">
        <v>193</v>
      </c>
      <c r="H3" s="11">
        <f>MIN(E3:G3)</f>
        <v>184</v>
      </c>
      <c r="I3" s="4">
        <f>ROUND((J3/K3*100),2)</f>
        <v>2.42</v>
      </c>
      <c r="J3" s="2">
        <f>ROUND((STDEV(E3:G3)),2)</f>
        <v>4.58</v>
      </c>
      <c r="K3" s="2">
        <f>ROUND(AVERAGE(E3:G3),2)</f>
        <v>189</v>
      </c>
      <c r="L3" s="2">
        <f>D3*H3</f>
        <v>92000</v>
      </c>
      <c r="M3" s="9"/>
      <c r="N3" s="6"/>
    </row>
    <row r="4" spans="1:14">
      <c r="A4" s="25" t="s">
        <v>8</v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16">
        <f>SUM(L3:L3)</f>
        <v>92000</v>
      </c>
      <c r="M4" s="10"/>
    </row>
    <row r="5" spans="1:14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</row>
    <row r="7" spans="1:14" ht="39.65" customHeight="1">
      <c r="A7" s="22" t="s">
        <v>9</v>
      </c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  <c r="M7" s="7"/>
    </row>
  </sheetData>
  <mergeCells count="4">
    <mergeCell ref="A7:L7"/>
    <mergeCell ref="A1:L1"/>
    <mergeCell ref="A4:K4"/>
    <mergeCell ref="A5:L5"/>
  </mergeCells>
  <pageMargins left="0.7" right="0.7" top="0.75" bottom="0.75" header="0.3" footer="0.3"/>
  <pageSetup paperSize="9" scale="8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Я</dc:creator>
  <cp:lastModifiedBy>Я</cp:lastModifiedBy>
  <dcterms:created xsi:type="dcterms:W3CDTF">2015-06-05T18:19:00Z</dcterms:created>
  <dcterms:modified xsi:type="dcterms:W3CDTF">2026-05-21T09:00:30Z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AE3D884004E24683B1083A5E56F7939B</vt:lpwstr>
  </property>
  <property fmtid="{D5CDD505-2E9C-101B-9397-08002B2CF9AE}" pid="3" name="KSOProductBuildVer">
    <vt:lpwstr>1049-11.2.0.11440</vt:lpwstr>
  </property>
</Properties>
</file>