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zamdir.pmcmir\Documents\Договоры\Картриджи и принтеры\2026\"/>
    </mc:Choice>
  </mc:AlternateContent>
  <xr:revisionPtr revIDLastSave="0" documentId="13_ncr:1_{0E621994-A7E8-45A6-B767-DF5838451CFE}" xr6:coauthVersionLast="47" xr6:coauthVersionMax="47" xr10:uidLastSave="{00000000-0000-0000-0000-000000000000}"/>
  <bookViews>
    <workbookView xWindow="-108" yWindow="-108" windowWidth="30936" windowHeight="16896" xr2:uid="{00000000-000D-0000-FFFF-FFFF00000000}"/>
  </bookViews>
  <sheets>
    <sheet name="Лист2" sheetId="29" r:id="rId1"/>
    <sheet name="Лист1" sheetId="30" r:id="rId2"/>
  </sheet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9" i="29" l="1"/>
  <c r="L9" i="29" l="1"/>
  <c r="N9" i="29"/>
  <c r="G9" i="29"/>
  <c r="N10" i="29" l="1"/>
  <c r="M9" i="29"/>
</calcChain>
</file>

<file path=xl/sharedStrings.xml><?xml version="1.0" encoding="utf-8"?>
<sst xmlns="http://schemas.openxmlformats.org/spreadsheetml/2006/main" count="73" uniqueCount="73">
  <si>
    <t>№ п/п</t>
  </si>
  <si>
    <t>Среднее квадратичное отклонение</t>
  </si>
  <si>
    <t>Определение однородности совокупности значений выявленных цен</t>
  </si>
  <si>
    <t>Наименование товара (работы, услуги)</t>
  </si>
  <si>
    <t>v - кол-во (объем) закупаемого товара (работы, услуги), ед.</t>
  </si>
  <si>
    <t>&lt;ц&gt; - средн. арифм. величина цены единицы прод-ции, руб.</t>
  </si>
  <si>
    <t xml:space="preserve">Начальная (максимальная) цена контракта </t>
  </si>
  <si>
    <t xml:space="preserve">                  , руб. </t>
  </si>
  <si>
    <t>Номер источника ценовой информации (ИЦИ №i) и цена единицы товара, работы, услуги, представленная i-тым ИЦИ (Цi), руб.</t>
  </si>
  <si>
    <t>Ед. изм.</t>
  </si>
  <si>
    <t>шт</t>
  </si>
  <si>
    <t>6=3+4+5</t>
  </si>
  <si>
    <t>9 = кол-во ответов ИЦИ</t>
  </si>
  <si>
    <t>10=           /9</t>
  </si>
  <si>
    <t>13=7*10</t>
  </si>
  <si>
    <t>Заказчиком были направлены запросы о предоставлении ценовой информации в количестве 5 штук организациям обладающим опытом поставок соответствующих товаров, работ, услуг, информация о которых имеется в свободном доступе (в частности, опубликована в печати, размещена на сайтах в сети "Интернет"), в т.ч. размещенная  в Электронном магазине Санкт-Петербурга.</t>
  </si>
  <si>
    <t xml:space="preserve">Ответы на запросы получены от 3 поставщиков (подрядчиков, исполнителей),  а также была использована ценовая информация от поставщиков (подрядчиков, исполнителей), информация о которых имеется в свободном доступе (в частности, опубликована в печати, размещена на сайтах в сети "Интернет"). В целях соблюдения статьи 34 Бюджетного кодекса, Заказчиком принято решение при расчете цены договора использовать минимальное ценовое предложение. </t>
  </si>
  <si>
    <t xml:space="preserve">Расчет начальной (максимальной) цены контракта (далее – НМЦК) произведен в соответствии со статьей 22 Федерального закона от 05.04.2013 №44-ФЗ «О контрактной системе в сфере закупок товаров, работ, услуг для обеспечения государственных и муниципальных нужд» и Приказом Министерства экономического развития Российской Федерации от 02.10.2013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посредством применения следующего метода или нескольких следующих методов: метод сопоставимых рыночных цен (анализа рынка).
Начальная (максимальная) цена контракта определялась методом сопоставимых рыночных цен (анализа рынка), согласно Методическим рекомендациям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(НМЦК), утвержденным приказом Министерства экономического развития Российской Федерации от 02.10.2013 №567 (далее-Методические рекомендации). Выводы о цене контракта делались на основе информации о цене за единицу услуги, полученных по запросу от потенциальных исполнителей и указанных в Реестре товаров для обеспечения нужд Санкт-Петербурга содержит информацию о востребованных заказчиками товарах с указанием средней цены единицы товара с учетом НДС. Начальная (максимальная) цена контракта включает в себя все расходы исполнителя, налоги, сборы и другие обязательные платежи.
Валюта, используемая при формировании начальной (максимальной) цены контракта, (начальной цены единицы товара, работы, услуги), цены заявки на участие в закупке и расчетов с поставщиками (исполнителями, подрядчиками), - рубль Российской Федерации.
</t>
  </si>
  <si>
    <t>Санкт-Петербургское государственное бюджетное учреждение «Подростково-молодежный центр «МИР» (СПб ГБУ ПМЦ «МИР»)</t>
  </si>
  <si>
    <t>Pantum BM5100ADW Замена узла закрепления 301022090001 Original</t>
  </si>
  <si>
    <t>Pantum BM5100ADW Замена платы управления 302110010401 Original</t>
  </si>
  <si>
    <t>HP Color LaserJet Pro 200 M276N Замена термоблока RM1-8781 Original</t>
  </si>
  <si>
    <t>HP Color LaserJet Pro 200 M276N Замена низковольтного блока RM1-9014- Original</t>
  </si>
  <si>
    <t>Pantum CM1100ADW Замена петли крышки сканера 302110021101 Original</t>
  </si>
  <si>
    <t>Pantum CM1100ADW Замена мотора привода BK фотобарабана в сборе 302111009401 Original</t>
  </si>
  <si>
    <t>Pantum CM1100ADW Замена мотора привода Цв. фотобарабана в сборе 302111009501 Original</t>
  </si>
  <si>
    <t>Pantum CM1100ADW Замена редуктора в сборе с моторами (CMY+ K) 302111011401 Original</t>
  </si>
  <si>
    <t>Pantum CM1100ADW Замена блок лазера302111009901 Original</t>
  </si>
  <si>
    <t>Pantum CM1100ADW Замена узла подачи бумаги 302111010401 Original</t>
  </si>
  <si>
    <t>HP LaserJet Pro M104w Замена плата форматирования G3Q34-60001 Original</t>
  </si>
  <si>
    <t>HP LaserJet Pro M104w Замена ролика подачи бумаги Original</t>
  </si>
  <si>
    <t>Kyocera Ecosys P2040DN Замена термоблока FK-1150 Original</t>
  </si>
  <si>
    <t>Kyocera FS-6525MFP Замена узла термозакрепления FK-475 Original</t>
  </si>
  <si>
    <t>Kyocera ECOSYS M5521cdn Замена драм картриджа DK-5230 Original</t>
  </si>
  <si>
    <t>Kyocera FS-1035MFP/DP Замена драм картриджа DK-170 Original</t>
  </si>
  <si>
    <t>Samsung SCX-4200 Замена ролика подачи бумаги Original</t>
  </si>
  <si>
    <t>Samsung Xpress M2020 Замена Фьюзер (печка) в сборе Original</t>
  </si>
  <si>
    <t>HP Color LaserJet Pro M180 Замена узла переноса изображения RM2-5907 Original</t>
  </si>
  <si>
    <t>Pantum BM5100ADW Заправка картриджа TL-5120H/X с чипом</t>
  </si>
  <si>
    <t>HP Color LaserJet Pro 200 M276N Заправка картриджа CF210A/X  с чипом</t>
  </si>
  <si>
    <t>HP Color LaserJet Pro 200 M276N Заправка картриджа CF211A с чипом</t>
  </si>
  <si>
    <t>HP Color LaserJet Pro 200 M276N Заправка картриджа CF212A с чипом</t>
  </si>
  <si>
    <t>HP Color LaserJet Pro 200 M276N Заправка картриджа CF213A с чипом</t>
  </si>
  <si>
    <t>Pantum CM1100ADW Заправка картриджа CTL-1100K с чипом</t>
  </si>
  <si>
    <t>Pantum CM1100ADW Заправка картриджа CTL-1100C с чипом</t>
  </si>
  <si>
    <t>Pantum CM1100ADW Заправка картриджа CTL-1100Y с чипом</t>
  </si>
  <si>
    <t>Pantum CM1100ADW Заправка картриджа CTL-1100M с чипом</t>
  </si>
  <si>
    <t>HP Officejet Pro 8210 Заправка картриджа 953XL (BK,C,X,M) с чипом</t>
  </si>
  <si>
    <t>HP LaserJet Pro M104w Заправка картриджа CF218A с чипом</t>
  </si>
  <si>
    <t>Kyocera Ecosys P2040DN Заправка картриджа TK-1160 с чипом</t>
  </si>
  <si>
    <t>Kyocera FS-6525MFP Заправка картриджа TK-475 с чипом</t>
  </si>
  <si>
    <t>Canon IR 2016J Заправка картриджа C-EXV14 с чипом</t>
  </si>
  <si>
    <t>Kyocera ECOSYS M5521cdn Заправка картриджа TK-5230K с чипом</t>
  </si>
  <si>
    <t>Kyocera ECOSYS M5521cdn Заправка картриджа TK-5230C с чипом</t>
  </si>
  <si>
    <t>Kyocera ECOSYS M5521cdn Заправка картриджа TK-5230Y с чипом</t>
  </si>
  <si>
    <t>Kyocera ECOSYS M5521cdn Заправка картриджа TK-5230M с чипом</t>
  </si>
  <si>
    <t>Kyocera FS-1035MFP/DP Заправка картриджа TK-1140 с чипом</t>
  </si>
  <si>
    <t>Xerox WorkCentre 3025 Заправка картриджа 106R02773/650N05407 с чипом</t>
  </si>
  <si>
    <t>Samsung SCX-4200 Заправка картриджа SCX-4200D3 с чипом</t>
  </si>
  <si>
    <t>Samsung SCX-4216 Заправка картриджа SCX-4216D3/ MLT-D119S с чипом</t>
  </si>
  <si>
    <t>Canon PIXMA iP-2700 Заправка картриджа PG-512/CL-513</t>
  </si>
  <si>
    <t>Samsung Xpress M2020 Заправка картриджа MLT-D111L</t>
  </si>
  <si>
    <t>HP Color LaserJet Pro M180 Заправка картриджа CF530A Black</t>
  </si>
  <si>
    <t>HP Color LaserJet Pro M180 Заправка картриджа CF531A Cyan</t>
  </si>
  <si>
    <t>HP Color LaserJet Pro M180 Заправка картриджа CF532A Yellow</t>
  </si>
  <si>
    <t>HP Color LaserJet Pro M180 Заправка картриджа CF533A Magenta</t>
  </si>
  <si>
    <t>Xerox Phaser 3040 Заправка картриджа 106R02183</t>
  </si>
  <si>
    <t>Услуги по техническому обслуживанию и ремонту копировально-множительного оборудования и заправке картриджей</t>
  </si>
  <si>
    <t>ИЦИ №1</t>
  </si>
  <si>
    <t>ИЦИ №2</t>
  </si>
  <si>
    <t>ИЦИ №3</t>
  </si>
  <si>
    <t>n - кол-во значений, используемых в расчете</t>
  </si>
  <si>
    <r>
      <t xml:space="preserve">V - коэф-нт вариации </t>
    </r>
    <r>
      <rPr>
        <i/>
        <sz val="11"/>
        <rFont val="Times New Roman"/>
        <family val="1"/>
        <charset val="204"/>
      </rPr>
      <t>(не должен превышать 33%)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</si>
</sst>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204"/>
      <scheme val="minor"/>
    </font>
    <font>
      <sz val="11"/>
      <color indexed="8"/>
      <name val="Times New Roman"/>
      <family val="1"/>
      <charset val="204"/>
    </font>
    <font>
      <b/>
      <sz val="11"/>
      <color indexed="8"/>
      <name val="Times New Roman"/>
      <family val="1"/>
      <charset val="204"/>
    </font>
    <font>
      <sz val="11"/>
      <color theme="1"/>
      <name val="Times New Roman"/>
      <family val="1"/>
      <charset val="204"/>
    </font>
    <font>
      <sz val="11"/>
      <name val="Calibri"/>
      <family val="2"/>
      <charset val="204"/>
      <scheme val="minor"/>
    </font>
    <font>
      <b/>
      <i/>
      <sz val="11"/>
      <color theme="1"/>
      <name val="Times New Roman"/>
      <family val="1"/>
      <charset val="204"/>
    </font>
    <font>
      <sz val="9.5"/>
      <color theme="1"/>
      <name val="Times New Roman"/>
      <family val="1"/>
      <charset val="204"/>
    </font>
    <font>
      <sz val="9.5"/>
      <color rgb="FFFF0000"/>
      <name val="Times New Roman"/>
      <family val="1"/>
      <charset val="204"/>
    </font>
    <font>
      <i/>
      <sz val="11"/>
      <color theme="1"/>
      <name val="Times New Roman"/>
      <family val="1"/>
      <charset val="204"/>
    </font>
    <font>
      <b/>
      <sz val="11"/>
      <name val="Times New Roman"/>
      <family val="1"/>
      <charset val="204"/>
    </font>
    <font>
      <i/>
      <sz val="11"/>
      <name val="Times New Roman"/>
      <family val="1"/>
      <charset val="204"/>
    </font>
    <font>
      <b/>
      <i/>
      <sz val="11"/>
      <color indexed="8"/>
      <name val="Times New Roman"/>
      <family val="1"/>
      <charset val="204"/>
    </font>
    <font>
      <b/>
      <i/>
      <sz val="11"/>
      <name val="Times New Roman"/>
      <family val="1"/>
      <charset val="204"/>
    </font>
  </fonts>
  <fills count="4">
    <fill>
      <patternFill patternType="none"/>
    </fill>
    <fill>
      <patternFill patternType="gray125"/>
    </fill>
    <fill>
      <patternFill patternType="solid">
        <fgColor indexed="9"/>
        <bgColor indexed="64"/>
      </patternFill>
    </fill>
    <fill>
      <patternFill patternType="solid">
        <fgColor rgb="FFFFFFFF"/>
      </patternFill>
    </fill>
  </fills>
  <borders count="1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8">
    <xf numFmtId="0" fontId="0" fillId="0" borderId="0" xfId="0"/>
    <xf numFmtId="0" fontId="1" fillId="0" borderId="2" xfId="0" applyFont="1" applyBorder="1" applyAlignment="1">
      <alignment vertical="center" wrapText="1"/>
    </xf>
    <xf numFmtId="0" fontId="3" fillId="0" borderId="0" xfId="0" applyFont="1" applyAlignment="1">
      <alignment horizontal="center"/>
    </xf>
    <xf numFmtId="0" fontId="4" fillId="0" borderId="0" xfId="0" applyFont="1"/>
    <xf numFmtId="0" fontId="5" fillId="0" borderId="0" xfId="0" applyFont="1"/>
    <xf numFmtId="4" fontId="5" fillId="0" borderId="0" xfId="0" applyNumberFormat="1" applyFont="1"/>
    <xf numFmtId="0" fontId="6" fillId="0" borderId="11" xfId="0" applyFont="1" applyBorder="1" applyAlignment="1">
      <alignment vertical="center" wrapText="1"/>
    </xf>
    <xf numFmtId="0" fontId="6" fillId="0" borderId="12" xfId="0" applyFont="1" applyBorder="1" applyAlignment="1">
      <alignment horizontal="center" vertical="center"/>
    </xf>
    <xf numFmtId="0" fontId="7" fillId="0" borderId="12" xfId="0" applyFont="1" applyBorder="1" applyAlignment="1">
      <alignment horizontal="center" vertical="center"/>
    </xf>
    <xf numFmtId="0" fontId="7" fillId="0" borderId="12" xfId="0" applyFont="1" applyBorder="1" applyAlignment="1">
      <alignment horizontal="center" vertical="center" wrapText="1"/>
    </xf>
    <xf numFmtId="0" fontId="7" fillId="0" borderId="12" xfId="0" applyFont="1" applyBorder="1" applyAlignment="1">
      <alignment vertical="center" wrapText="1"/>
    </xf>
    <xf numFmtId="0" fontId="6" fillId="0" borderId="13" xfId="0" applyFont="1" applyBorder="1" applyAlignment="1">
      <alignment vertical="center"/>
    </xf>
    <xf numFmtId="0" fontId="6" fillId="0" borderId="14" xfId="0" applyFont="1" applyBorder="1" applyAlignment="1">
      <alignment horizontal="center" vertical="center"/>
    </xf>
    <xf numFmtId="0" fontId="7" fillId="0" borderId="14" xfId="0" applyFont="1" applyBorder="1" applyAlignment="1">
      <alignment horizontal="center" vertical="center"/>
    </xf>
    <xf numFmtId="0" fontId="6" fillId="0" borderId="15" xfId="0" applyFont="1" applyBorder="1" applyAlignment="1">
      <alignment vertical="center" wrapText="1"/>
    </xf>
    <xf numFmtId="0" fontId="6" fillId="0" borderId="16" xfId="0" applyFont="1" applyBorder="1" applyAlignment="1">
      <alignment horizontal="center" vertical="center" wrapText="1"/>
    </xf>
    <xf numFmtId="0" fontId="7" fillId="0" borderId="16"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1" xfId="0" applyFont="1" applyBorder="1" applyAlignment="1">
      <alignment vertical="center"/>
    </xf>
    <xf numFmtId="0" fontId="2" fillId="0" borderId="4" xfId="0" applyFont="1" applyBorder="1" applyAlignment="1">
      <alignment horizontal="right" vertical="center" wrapText="1"/>
    </xf>
    <xf numFmtId="0" fontId="5" fillId="0" borderId="0" xfId="0" applyFont="1" applyAlignment="1">
      <alignment horizontal="left" vertical="center"/>
    </xf>
    <xf numFmtId="4" fontId="2" fillId="0" borderId="2" xfId="0" applyNumberFormat="1" applyFont="1" applyBorder="1" applyAlignment="1">
      <alignment horizontal="center" vertical="center" wrapText="1"/>
    </xf>
    <xf numFmtId="0" fontId="2" fillId="0" borderId="7" xfId="0" applyFont="1" applyBorder="1" applyAlignment="1">
      <alignment horizontal="right" vertical="center" wrapText="1"/>
    </xf>
    <xf numFmtId="0" fontId="2" fillId="0" borderId="10" xfId="0" applyFont="1" applyBorder="1" applyAlignment="1">
      <alignment horizontal="right" vertical="center" wrapText="1"/>
    </xf>
    <xf numFmtId="0" fontId="2" fillId="0" borderId="4" xfId="0" applyFont="1" applyBorder="1" applyAlignment="1">
      <alignment horizontal="right" vertical="center" wrapText="1"/>
    </xf>
    <xf numFmtId="0" fontId="2" fillId="2" borderId="7"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8" fillId="0" borderId="0" xfId="0" applyFont="1"/>
    <xf numFmtId="0" fontId="8" fillId="0" borderId="0" xfId="0" applyFont="1" applyAlignment="1">
      <alignment vertical="top" wrapText="1"/>
    </xf>
    <xf numFmtId="0" fontId="8" fillId="0" borderId="0" xfId="0" applyFont="1" applyAlignment="1">
      <alignment vertical="top"/>
    </xf>
    <xf numFmtId="4" fontId="8" fillId="0" borderId="0" xfId="0" applyNumberFormat="1" applyFont="1"/>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0" fontId="0" fillId="0" borderId="0" xfId="0" applyFont="1"/>
    <xf numFmtId="4" fontId="0" fillId="0" borderId="0" xfId="0" applyNumberFormat="1" applyFont="1"/>
    <xf numFmtId="0" fontId="2" fillId="0" borderId="3" xfId="0" applyFont="1" applyBorder="1" applyAlignment="1">
      <alignment horizontal="center" vertical="center" wrapText="1"/>
    </xf>
    <xf numFmtId="0" fontId="2" fillId="2" borderId="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2" borderId="5"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top" wrapText="1"/>
    </xf>
    <xf numFmtId="0" fontId="9" fillId="0" borderId="1" xfId="0" applyFont="1" applyFill="1" applyBorder="1" applyAlignment="1">
      <alignment horizontal="center" vertical="top" wrapText="1"/>
    </xf>
    <xf numFmtId="4" fontId="2" fillId="2" borderId="3" xfId="0" applyNumberFormat="1" applyFont="1" applyFill="1" applyBorder="1" applyAlignment="1">
      <alignment vertical="center" wrapText="1"/>
    </xf>
    <xf numFmtId="0" fontId="11" fillId="2" borderId="6"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0" fillId="0" borderId="0" xfId="0" applyFont="1" applyBorder="1"/>
    <xf numFmtId="0" fontId="3" fillId="0" borderId="7" xfId="0" applyFont="1" applyBorder="1" applyAlignment="1">
      <alignment vertical="center" wrapText="1"/>
    </xf>
    <xf numFmtId="2" fontId="5" fillId="3" borderId="7" xfId="0" applyNumberFormat="1" applyFont="1" applyFill="1" applyBorder="1" applyAlignment="1">
      <alignment horizontal="center" vertical="center"/>
    </xf>
    <xf numFmtId="2" fontId="12" fillId="0" borderId="2" xfId="0" applyNumberFormat="1" applyFont="1" applyBorder="1" applyAlignment="1">
      <alignment horizontal="center" vertical="center"/>
    </xf>
    <xf numFmtId="4" fontId="11" fillId="2" borderId="7" xfId="0" applyNumberFormat="1" applyFont="1" applyFill="1" applyBorder="1" applyAlignment="1">
      <alignment horizontal="center" vertical="center" wrapText="1"/>
    </xf>
    <xf numFmtId="0" fontId="5" fillId="3" borderId="2" xfId="0" applyFont="1" applyFill="1" applyBorder="1" applyAlignment="1">
      <alignment horizontal="center" vertical="center"/>
    </xf>
    <xf numFmtId="0" fontId="11" fillId="0" borderId="8" xfId="0" applyFont="1" applyFill="1" applyBorder="1" applyAlignment="1">
      <alignment horizontal="center" vertical="center" wrapText="1"/>
    </xf>
    <xf numFmtId="4" fontId="11" fillId="0" borderId="2" xfId="0" applyNumberFormat="1" applyFont="1" applyFill="1" applyBorder="1" applyAlignment="1">
      <alignment horizontal="center" vertical="center" wrapText="1"/>
    </xf>
    <xf numFmtId="4" fontId="11" fillId="2" borderId="2" xfId="0" applyNumberFormat="1" applyFont="1" applyFill="1" applyBorder="1" applyAlignment="1">
      <alignment horizontal="center" vertical="center" wrapText="1"/>
    </xf>
    <xf numFmtId="0" fontId="11" fillId="0" borderId="0" xfId="0" applyFont="1" applyFill="1" applyBorder="1" applyAlignment="1">
      <alignment horizontal="center" vertical="center" wrapText="1"/>
    </xf>
    <xf numFmtId="4" fontId="2" fillId="2" borderId="5" xfId="0" applyNumberFormat="1" applyFont="1" applyFill="1" applyBorder="1" applyAlignment="1">
      <alignment horizontal="center" vertical="center" wrapText="1"/>
    </xf>
    <xf numFmtId="0" fontId="0" fillId="0" borderId="0" xfId="0" applyFont="1" applyBorder="1" applyAlignment="1">
      <alignment wrapText="1"/>
    </xf>
    <xf numFmtId="10" fontId="0" fillId="0" borderId="0" xfId="0" applyNumberFormat="1" applyFont="1" applyBorder="1"/>
    <xf numFmtId="0" fontId="3" fillId="0" borderId="0" xfId="0" applyFont="1"/>
    <xf numFmtId="4" fontId="11" fillId="0" borderId="0" xfId="0" applyNumberFormat="1" applyFont="1" applyFill="1" applyBorder="1" applyAlignment="1">
      <alignment horizontal="center" vertical="center" wrapText="1"/>
    </xf>
    <xf numFmtId="0" fontId="0" fillId="0" borderId="0" xfId="0" applyFont="1" applyAlignment="1">
      <alignment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60960</xdr:colOff>
      <xdr:row>6</xdr:row>
      <xdr:rowOff>689610</xdr:rowOff>
    </xdr:from>
    <xdr:to>
      <xdr:col>11</xdr:col>
      <xdr:colOff>762000</xdr:colOff>
      <xdr:row>6</xdr:row>
      <xdr:rowOff>1175385</xdr:rowOff>
    </xdr:to>
    <xdr:pic>
      <xdr:nvPicPr>
        <xdr:cNvPr id="2" name="Picture 21" descr="C:\Temp\KClipboardExport\sssqsznq.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34400" y="4591050"/>
          <a:ext cx="70104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89535</xdr:colOff>
      <xdr:row>6</xdr:row>
      <xdr:rowOff>862965</xdr:rowOff>
    </xdr:from>
    <xdr:to>
      <xdr:col>12</xdr:col>
      <xdr:colOff>815340</xdr:colOff>
      <xdr:row>7</xdr:row>
      <xdr:rowOff>6774</xdr:rowOff>
    </xdr:to>
    <xdr:pic>
      <xdr:nvPicPr>
        <xdr:cNvPr id="3" name="Picture 19" descr="C:\Temp\KClipboardExport\8c4wnzhy.gi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385935" y="4764405"/>
          <a:ext cx="725805"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367145</xdr:colOff>
      <xdr:row>7</xdr:row>
      <xdr:rowOff>74468</xdr:rowOff>
    </xdr:from>
    <xdr:to>
      <xdr:col>10</xdr:col>
      <xdr:colOff>650297</xdr:colOff>
      <xdr:row>7</xdr:row>
      <xdr:rowOff>263236</xdr:rowOff>
    </xdr:to>
    <xdr:pic>
      <xdr:nvPicPr>
        <xdr:cNvPr id="4" name="Рисунок 1" descr="C:\Temp\KClipboardExport\l41eo45a.gif">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68182" t="17999" b="24001"/>
        <a:stretch>
          <a:fillRect/>
        </a:stretch>
      </xdr:blipFill>
      <xdr:spPr bwMode="auto">
        <a:xfrm>
          <a:off x="10030690" y="5138304"/>
          <a:ext cx="283152" cy="1887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48491</xdr:colOff>
      <xdr:row>6</xdr:row>
      <xdr:rowOff>142875</xdr:rowOff>
    </xdr:from>
    <xdr:to>
      <xdr:col>13</xdr:col>
      <xdr:colOff>955963</xdr:colOff>
      <xdr:row>6</xdr:row>
      <xdr:rowOff>581025</xdr:rowOff>
    </xdr:to>
    <xdr:pic>
      <xdr:nvPicPr>
        <xdr:cNvPr id="5" name="Picture 1" descr="C:\Temp\KClipboardExport\7d4qbwfz.gif">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t="13635"/>
        <a:stretch>
          <a:fillRect/>
        </a:stretch>
      </xdr:blipFill>
      <xdr:spPr bwMode="auto">
        <a:xfrm>
          <a:off x="12358255" y="3855893"/>
          <a:ext cx="907472"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211281</xdr:colOff>
      <xdr:row>6</xdr:row>
      <xdr:rowOff>570633</xdr:rowOff>
    </xdr:from>
    <xdr:to>
      <xdr:col>13</xdr:col>
      <xdr:colOff>768927</xdr:colOff>
      <xdr:row>6</xdr:row>
      <xdr:rowOff>922193</xdr:rowOff>
    </xdr:to>
    <xdr:pic>
      <xdr:nvPicPr>
        <xdr:cNvPr id="6" name="Picture 1" descr="C:\Temp\KClipboardExport\7d4qbwfz.gif">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t="13635" r="56836" b="28496"/>
        <a:stretch>
          <a:fillRect/>
        </a:stretch>
      </xdr:blipFill>
      <xdr:spPr bwMode="auto">
        <a:xfrm>
          <a:off x="12521045" y="4283651"/>
          <a:ext cx="557646" cy="351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142874</xdr:colOff>
      <xdr:row>6</xdr:row>
      <xdr:rowOff>447675</xdr:rowOff>
    </xdr:from>
    <xdr:to>
      <xdr:col>6</xdr:col>
      <xdr:colOff>761999</xdr:colOff>
      <xdr:row>6</xdr:row>
      <xdr:rowOff>824345</xdr:rowOff>
    </xdr:to>
    <xdr:pic>
      <xdr:nvPicPr>
        <xdr:cNvPr id="7" name="Рисунок 1" descr="C:\Temp\KClipboardExport\l41eo45a.gif">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68182" t="17999" b="24001"/>
        <a:stretch>
          <a:fillRect/>
        </a:stretch>
      </xdr:blipFill>
      <xdr:spPr bwMode="auto">
        <a:xfrm>
          <a:off x="6225019" y="4160693"/>
          <a:ext cx="619125" cy="376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8"/>
  <sheetViews>
    <sheetView tabSelected="1" view="pageBreakPreview" zoomScale="90" zoomScaleNormal="100" zoomScaleSheetLayoutView="90" workbookViewId="0">
      <selection activeCell="C18" sqref="C18"/>
    </sheetView>
  </sheetViews>
  <sheetFormatPr defaultRowHeight="14.4" x14ac:dyDescent="0.3"/>
  <cols>
    <col min="1" max="1" width="5" style="36" customWidth="1"/>
    <col min="2" max="2" width="5.88671875" style="36" bestFit="1" customWidth="1"/>
    <col min="3" max="3" width="71.21875" style="67" customWidth="1"/>
    <col min="4" max="4" width="14.6640625" style="36" customWidth="1"/>
    <col min="5" max="6" width="13.44140625" style="36" customWidth="1"/>
    <col min="7" max="7" width="13.5546875" style="36" customWidth="1"/>
    <col min="8" max="8" width="12.5546875" style="65" customWidth="1"/>
    <col min="9" max="9" width="9" style="36" bestFit="1" customWidth="1"/>
    <col min="10" max="10" width="14.109375" style="36" customWidth="1"/>
    <col min="11" max="11" width="13.109375" style="36" bestFit="1" customWidth="1"/>
    <col min="12" max="12" width="13.44140625" style="36" customWidth="1"/>
    <col min="13" max="13" width="12" style="36" bestFit="1" customWidth="1"/>
    <col min="14" max="14" width="14.44140625" style="36" customWidth="1"/>
    <col min="15" max="15" width="9.109375" style="36" customWidth="1"/>
    <col min="16" max="16" width="11.44140625" style="36" customWidth="1"/>
    <col min="17" max="18" width="11.44140625" style="37" bestFit="1" customWidth="1"/>
    <col min="19" max="16384" width="8.88671875" style="36"/>
  </cols>
  <sheetData>
    <row r="1" spans="1:18" s="4" customFormat="1" ht="22.8" customHeight="1" x14ac:dyDescent="0.3">
      <c r="B1" s="20" t="s">
        <v>18</v>
      </c>
      <c r="C1" s="20"/>
      <c r="D1" s="20"/>
      <c r="E1" s="20"/>
      <c r="F1" s="20"/>
      <c r="G1" s="20"/>
      <c r="H1" s="20"/>
      <c r="I1" s="20"/>
      <c r="J1" s="20"/>
      <c r="K1" s="20"/>
      <c r="L1" s="20"/>
      <c r="M1" s="20"/>
      <c r="N1" s="20"/>
      <c r="Q1" s="5"/>
      <c r="R1" s="5"/>
    </row>
    <row r="2" spans="1:18" s="28" customFormat="1" ht="37.799999999999997" customHeight="1" x14ac:dyDescent="0.25">
      <c r="B2" s="29" t="s">
        <v>15</v>
      </c>
      <c r="C2" s="30"/>
      <c r="D2" s="30"/>
      <c r="E2" s="30"/>
      <c r="F2" s="30"/>
      <c r="G2" s="30"/>
      <c r="H2" s="30"/>
      <c r="I2" s="30"/>
      <c r="J2" s="30"/>
      <c r="K2" s="30"/>
      <c r="L2" s="30"/>
      <c r="M2" s="30"/>
      <c r="N2" s="30"/>
      <c r="Q2" s="31"/>
      <c r="R2" s="31"/>
    </row>
    <row r="3" spans="1:18" s="28" customFormat="1" ht="38.4" customHeight="1" x14ac:dyDescent="0.25">
      <c r="B3" s="29" t="s">
        <v>16</v>
      </c>
      <c r="C3" s="30"/>
      <c r="D3" s="30"/>
      <c r="E3" s="30"/>
      <c r="F3" s="30"/>
      <c r="G3" s="30"/>
      <c r="H3" s="30"/>
      <c r="I3" s="30"/>
      <c r="J3" s="30"/>
      <c r="K3" s="30"/>
      <c r="L3" s="30"/>
      <c r="M3" s="30"/>
      <c r="N3" s="30"/>
      <c r="Q3" s="31"/>
      <c r="R3" s="31"/>
    </row>
    <row r="4" spans="1:18" s="28" customFormat="1" ht="121.2" customHeight="1" x14ac:dyDescent="0.25">
      <c r="B4" s="29" t="s">
        <v>17</v>
      </c>
      <c r="C4" s="30"/>
      <c r="D4" s="30"/>
      <c r="E4" s="30"/>
      <c r="F4" s="30"/>
      <c r="G4" s="30"/>
      <c r="H4" s="30"/>
      <c r="I4" s="30"/>
      <c r="J4" s="30"/>
      <c r="K4" s="30"/>
      <c r="L4" s="30"/>
      <c r="M4" s="30"/>
      <c r="N4" s="30"/>
      <c r="Q4" s="31"/>
      <c r="R4" s="31"/>
    </row>
    <row r="6" spans="1:18" ht="27.6" x14ac:dyDescent="0.3">
      <c r="A6" s="2"/>
      <c r="B6" s="32" t="s">
        <v>0</v>
      </c>
      <c r="C6" s="33" t="s">
        <v>3</v>
      </c>
      <c r="D6" s="25" t="s">
        <v>8</v>
      </c>
      <c r="E6" s="26"/>
      <c r="F6" s="26"/>
      <c r="G6" s="27"/>
      <c r="H6" s="34" t="s">
        <v>4</v>
      </c>
      <c r="I6" s="34" t="s">
        <v>9</v>
      </c>
      <c r="J6" s="33" t="s">
        <v>71</v>
      </c>
      <c r="K6" s="21" t="s">
        <v>2</v>
      </c>
      <c r="L6" s="21"/>
      <c r="M6" s="21"/>
      <c r="N6" s="35" t="s">
        <v>7</v>
      </c>
    </row>
    <row r="7" spans="1:18" ht="96.6" x14ac:dyDescent="0.3">
      <c r="A7" s="2"/>
      <c r="B7" s="38"/>
      <c r="C7" s="39"/>
      <c r="D7" s="40" t="s">
        <v>68</v>
      </c>
      <c r="E7" s="40" t="s">
        <v>69</v>
      </c>
      <c r="F7" s="40" t="s">
        <v>70</v>
      </c>
      <c r="G7" s="1"/>
      <c r="H7" s="41"/>
      <c r="I7" s="41"/>
      <c r="J7" s="42"/>
      <c r="K7" s="43" t="s">
        <v>5</v>
      </c>
      <c r="L7" s="44" t="s">
        <v>1</v>
      </c>
      <c r="M7" s="45" t="s">
        <v>72</v>
      </c>
      <c r="N7" s="46"/>
    </row>
    <row r="8" spans="1:18" ht="43.2" x14ac:dyDescent="0.3">
      <c r="A8" s="2"/>
      <c r="B8" s="47">
        <v>1</v>
      </c>
      <c r="C8" s="48">
        <v>2</v>
      </c>
      <c r="D8" s="48">
        <v>3</v>
      </c>
      <c r="E8" s="48">
        <v>4</v>
      </c>
      <c r="F8" s="49">
        <v>5</v>
      </c>
      <c r="G8" s="49" t="s">
        <v>11</v>
      </c>
      <c r="H8" s="50">
        <v>7</v>
      </c>
      <c r="I8" s="50">
        <v>8</v>
      </c>
      <c r="J8" s="48" t="s">
        <v>12</v>
      </c>
      <c r="K8" s="50" t="s">
        <v>13</v>
      </c>
      <c r="L8" s="50">
        <v>11</v>
      </c>
      <c r="M8" s="50">
        <v>12</v>
      </c>
      <c r="N8" s="48" t="s">
        <v>14</v>
      </c>
      <c r="O8" s="51"/>
      <c r="P8" s="52"/>
    </row>
    <row r="9" spans="1:18" ht="27.6" x14ac:dyDescent="0.3">
      <c r="A9" s="2"/>
      <c r="B9" s="47">
        <v>1</v>
      </c>
      <c r="C9" s="53" t="s">
        <v>67</v>
      </c>
      <c r="D9" s="54">
        <v>159950</v>
      </c>
      <c r="E9" s="55">
        <v>198000</v>
      </c>
      <c r="F9" s="55">
        <v>210400</v>
      </c>
      <c r="G9" s="56">
        <f t="shared" ref="G9" si="0">D9+E9+F9</f>
        <v>568350</v>
      </c>
      <c r="H9" s="57">
        <v>1</v>
      </c>
      <c r="I9" s="58" t="s">
        <v>10</v>
      </c>
      <c r="J9" s="48"/>
      <c r="K9" s="59">
        <f>AVERAGE(D9:F9)</f>
        <v>189450</v>
      </c>
      <c r="L9" s="59">
        <f t="shared" ref="L9" si="1">STDEV(D9:F9)</f>
        <v>26289.3</v>
      </c>
      <c r="M9" s="59">
        <f t="shared" ref="M9" si="2">L9/K9</f>
        <v>0.14000000000000001</v>
      </c>
      <c r="N9" s="60">
        <f t="shared" ref="N9" si="3">H9*K9</f>
        <v>189450</v>
      </c>
      <c r="O9" s="61"/>
      <c r="P9" s="52"/>
    </row>
    <row r="10" spans="1:18" x14ac:dyDescent="0.3">
      <c r="A10" s="2"/>
      <c r="B10" s="22" t="s">
        <v>6</v>
      </c>
      <c r="C10" s="23"/>
      <c r="D10" s="24"/>
      <c r="E10" s="24"/>
      <c r="F10" s="23"/>
      <c r="G10" s="23"/>
      <c r="H10" s="24"/>
      <c r="I10" s="23"/>
      <c r="J10" s="23"/>
      <c r="K10" s="23"/>
      <c r="L10" s="19"/>
      <c r="M10" s="19"/>
      <c r="N10" s="62">
        <f>SUM(N9:N9)</f>
        <v>189450</v>
      </c>
      <c r="O10" s="3"/>
      <c r="P10" s="37"/>
    </row>
    <row r="12" spans="1:18" x14ac:dyDescent="0.3">
      <c r="C12" s="63"/>
      <c r="D12" s="52"/>
      <c r="E12" s="64"/>
    </row>
    <row r="13" spans="1:18" x14ac:dyDescent="0.3">
      <c r="C13" s="63"/>
      <c r="D13" s="52"/>
      <c r="E13" s="52"/>
    </row>
    <row r="14" spans="1:18" x14ac:dyDescent="0.3">
      <c r="C14" s="63"/>
      <c r="D14" s="52"/>
      <c r="E14" s="52"/>
    </row>
    <row r="15" spans="1:18" x14ac:dyDescent="0.3">
      <c r="C15" s="63"/>
      <c r="D15" s="52"/>
      <c r="E15" s="52"/>
    </row>
    <row r="16" spans="1:18" x14ac:dyDescent="0.3">
      <c r="C16" s="66"/>
      <c r="D16" s="52"/>
      <c r="E16" s="52"/>
      <c r="I16" s="37"/>
    </row>
    <row r="17" spans="3:9" x14ac:dyDescent="0.3">
      <c r="C17" s="66"/>
      <c r="D17" s="52"/>
      <c r="E17" s="52"/>
      <c r="I17" s="37"/>
    </row>
    <row r="18" spans="3:9" x14ac:dyDescent="0.3">
      <c r="C18" s="66"/>
      <c r="D18" s="52"/>
      <c r="E18" s="52"/>
      <c r="I18" s="37"/>
    </row>
  </sheetData>
  <mergeCells count="12">
    <mergeCell ref="B10:K10"/>
    <mergeCell ref="B6:B7"/>
    <mergeCell ref="C6:C7"/>
    <mergeCell ref="D6:G6"/>
    <mergeCell ref="H6:H7"/>
    <mergeCell ref="I6:I7"/>
    <mergeCell ref="J6:J7"/>
    <mergeCell ref="B1:N1"/>
    <mergeCell ref="B2:N2"/>
    <mergeCell ref="B3:N3"/>
    <mergeCell ref="B4:N4"/>
    <mergeCell ref="K6:M6"/>
  </mergeCells>
  <pageMargins left="0.31496062992125984" right="0.31496062992125984" top="0.35433070866141736" bottom="0.35433070866141736" header="0.31496062992125984" footer="0.31496062992125984"/>
  <pageSetup paperSize="9"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41237-AFCE-48BD-A3CF-74B9CDDC2B48}">
  <dimension ref="A2:D49"/>
  <sheetViews>
    <sheetView workbookViewId="0">
      <selection activeCell="A2" sqref="A2:A49"/>
    </sheetView>
  </sheetViews>
  <sheetFormatPr defaultRowHeight="14.4" x14ac:dyDescent="0.3"/>
  <cols>
    <col min="1" max="1" width="83.21875" customWidth="1"/>
    <col min="2" max="2" width="18.33203125" customWidth="1"/>
  </cols>
  <sheetData>
    <row r="2" spans="1:4" ht="15" thickBot="1" x14ac:dyDescent="0.35">
      <c r="A2" s="6" t="s">
        <v>19</v>
      </c>
      <c r="B2" s="7">
        <v>1</v>
      </c>
      <c r="C2" s="8"/>
      <c r="D2" s="9"/>
    </row>
    <row r="3" spans="1:4" ht="15" thickBot="1" x14ac:dyDescent="0.35">
      <c r="A3" s="6" t="s">
        <v>20</v>
      </c>
      <c r="B3" s="7">
        <v>1</v>
      </c>
      <c r="C3" s="8"/>
      <c r="D3" s="10"/>
    </row>
    <row r="4" spans="1:4" ht="15" thickBot="1" x14ac:dyDescent="0.35">
      <c r="A4" s="6" t="s">
        <v>21</v>
      </c>
      <c r="B4" s="7">
        <v>1</v>
      </c>
      <c r="C4" s="8"/>
      <c r="D4" s="9"/>
    </row>
    <row r="5" spans="1:4" ht="15" thickBot="1" x14ac:dyDescent="0.35">
      <c r="A5" s="6" t="s">
        <v>22</v>
      </c>
      <c r="B5" s="7">
        <v>1</v>
      </c>
      <c r="C5" s="8"/>
      <c r="D5" s="9"/>
    </row>
    <row r="6" spans="1:4" ht="15" thickBot="1" x14ac:dyDescent="0.35">
      <c r="A6" s="6" t="s">
        <v>23</v>
      </c>
      <c r="B6" s="7">
        <v>4</v>
      </c>
      <c r="C6" s="8"/>
      <c r="D6" s="9"/>
    </row>
    <row r="7" spans="1:4" ht="15" thickBot="1" x14ac:dyDescent="0.35">
      <c r="A7" s="6" t="s">
        <v>24</v>
      </c>
      <c r="B7" s="7">
        <v>1</v>
      </c>
      <c r="C7" s="8"/>
      <c r="D7" s="9"/>
    </row>
    <row r="8" spans="1:4" ht="15" thickBot="1" x14ac:dyDescent="0.35">
      <c r="A8" s="6" t="s">
        <v>25</v>
      </c>
      <c r="B8" s="7">
        <v>1</v>
      </c>
      <c r="C8" s="8"/>
      <c r="D8" s="9"/>
    </row>
    <row r="9" spans="1:4" ht="15" thickBot="1" x14ac:dyDescent="0.35">
      <c r="A9" s="6" t="s">
        <v>26</v>
      </c>
      <c r="B9" s="7">
        <v>2</v>
      </c>
      <c r="C9" s="8"/>
      <c r="D9" s="9"/>
    </row>
    <row r="10" spans="1:4" ht="15" thickBot="1" x14ac:dyDescent="0.35">
      <c r="A10" s="6" t="s">
        <v>27</v>
      </c>
      <c r="B10" s="7">
        <v>1</v>
      </c>
      <c r="C10" s="8"/>
      <c r="D10" s="9"/>
    </row>
    <row r="11" spans="1:4" ht="15" thickBot="1" x14ac:dyDescent="0.35">
      <c r="A11" s="6" t="s">
        <v>28</v>
      </c>
      <c r="B11" s="7">
        <v>4</v>
      </c>
      <c r="C11" s="8"/>
      <c r="D11" s="9"/>
    </row>
    <row r="12" spans="1:4" ht="15" thickBot="1" x14ac:dyDescent="0.35">
      <c r="A12" s="6" t="s">
        <v>29</v>
      </c>
      <c r="B12" s="7">
        <v>1</v>
      </c>
      <c r="C12" s="8"/>
      <c r="D12" s="9"/>
    </row>
    <row r="13" spans="1:4" ht="15" thickBot="1" x14ac:dyDescent="0.35">
      <c r="A13" s="6" t="s">
        <v>30</v>
      </c>
      <c r="B13" s="7">
        <v>1</v>
      </c>
      <c r="C13" s="8"/>
      <c r="D13" s="9"/>
    </row>
    <row r="14" spans="1:4" ht="15" thickBot="1" x14ac:dyDescent="0.35">
      <c r="A14" s="6" t="s">
        <v>31</v>
      </c>
      <c r="B14" s="7">
        <v>1</v>
      </c>
      <c r="C14" s="8"/>
      <c r="D14" s="9"/>
    </row>
    <row r="15" spans="1:4" ht="15" thickBot="1" x14ac:dyDescent="0.35">
      <c r="A15" s="6" t="s">
        <v>32</v>
      </c>
      <c r="B15" s="7">
        <v>1</v>
      </c>
      <c r="C15" s="8"/>
      <c r="D15" s="9"/>
    </row>
    <row r="16" spans="1:4" ht="15" thickBot="1" x14ac:dyDescent="0.35">
      <c r="A16" s="6" t="s">
        <v>33</v>
      </c>
      <c r="B16" s="7">
        <v>1</v>
      </c>
      <c r="C16" s="8"/>
      <c r="D16" s="9"/>
    </row>
    <row r="17" spans="1:4" ht="15" thickBot="1" x14ac:dyDescent="0.35">
      <c r="A17" s="6" t="s">
        <v>34</v>
      </c>
      <c r="B17" s="7">
        <v>1</v>
      </c>
      <c r="C17" s="8"/>
      <c r="D17" s="9"/>
    </row>
    <row r="18" spans="1:4" ht="15" thickBot="1" x14ac:dyDescent="0.35">
      <c r="A18" s="6" t="s">
        <v>35</v>
      </c>
      <c r="B18" s="7">
        <v>1</v>
      </c>
      <c r="C18" s="8"/>
      <c r="D18" s="9"/>
    </row>
    <row r="19" spans="1:4" ht="15" thickBot="1" x14ac:dyDescent="0.35">
      <c r="A19" s="6" t="s">
        <v>36</v>
      </c>
      <c r="B19" s="7">
        <v>1</v>
      </c>
      <c r="C19" s="8"/>
      <c r="D19" s="9"/>
    </row>
    <row r="20" spans="1:4" ht="15" thickBot="1" x14ac:dyDescent="0.35">
      <c r="A20" s="11" t="s">
        <v>37</v>
      </c>
      <c r="B20" s="12">
        <v>1</v>
      </c>
      <c r="C20" s="13"/>
      <c r="D20" s="9"/>
    </row>
    <row r="21" spans="1:4" ht="15" thickBot="1" x14ac:dyDescent="0.35">
      <c r="A21" s="14" t="s">
        <v>38</v>
      </c>
      <c r="B21" s="15">
        <v>10</v>
      </c>
      <c r="C21" s="16"/>
      <c r="D21" s="9"/>
    </row>
    <row r="22" spans="1:4" ht="15" thickBot="1" x14ac:dyDescent="0.35">
      <c r="A22" s="6" t="s">
        <v>39</v>
      </c>
      <c r="B22" s="17">
        <v>4</v>
      </c>
      <c r="C22" s="9"/>
      <c r="D22" s="9"/>
    </row>
    <row r="23" spans="1:4" ht="15" thickBot="1" x14ac:dyDescent="0.35">
      <c r="A23" s="6" t="s">
        <v>40</v>
      </c>
      <c r="B23" s="17">
        <v>4</v>
      </c>
      <c r="C23" s="9"/>
      <c r="D23" s="9"/>
    </row>
    <row r="24" spans="1:4" ht="15" thickBot="1" x14ac:dyDescent="0.35">
      <c r="A24" s="6" t="s">
        <v>41</v>
      </c>
      <c r="B24" s="17">
        <v>4</v>
      </c>
      <c r="C24" s="9"/>
      <c r="D24" s="9"/>
    </row>
    <row r="25" spans="1:4" ht="15" thickBot="1" x14ac:dyDescent="0.35">
      <c r="A25" s="6" t="s">
        <v>42</v>
      </c>
      <c r="B25" s="17">
        <v>4</v>
      </c>
      <c r="C25" s="9"/>
      <c r="D25" s="9"/>
    </row>
    <row r="26" spans="1:4" ht="15" thickBot="1" x14ac:dyDescent="0.35">
      <c r="A26" s="6" t="s">
        <v>43</v>
      </c>
      <c r="B26" s="17">
        <v>10</v>
      </c>
      <c r="C26" s="9"/>
      <c r="D26" s="9"/>
    </row>
    <row r="27" spans="1:4" ht="15" thickBot="1" x14ac:dyDescent="0.35">
      <c r="A27" s="6" t="s">
        <v>44</v>
      </c>
      <c r="B27" s="17">
        <v>10</v>
      </c>
      <c r="C27" s="9"/>
      <c r="D27" s="9"/>
    </row>
    <row r="28" spans="1:4" ht="15" thickBot="1" x14ac:dyDescent="0.35">
      <c r="A28" s="6" t="s">
        <v>45</v>
      </c>
      <c r="B28" s="17">
        <v>10</v>
      </c>
      <c r="C28" s="9"/>
      <c r="D28" s="9"/>
    </row>
    <row r="29" spans="1:4" ht="15" thickBot="1" x14ac:dyDescent="0.35">
      <c r="A29" s="6" t="s">
        <v>46</v>
      </c>
      <c r="B29" s="17">
        <v>10</v>
      </c>
      <c r="C29" s="9"/>
      <c r="D29" s="9"/>
    </row>
    <row r="30" spans="1:4" ht="15" thickBot="1" x14ac:dyDescent="0.35">
      <c r="A30" s="18" t="s">
        <v>47</v>
      </c>
      <c r="B30" s="17">
        <v>3</v>
      </c>
      <c r="C30" s="9"/>
      <c r="D30" s="9"/>
    </row>
    <row r="31" spans="1:4" ht="15" thickBot="1" x14ac:dyDescent="0.35">
      <c r="A31" s="6" t="s">
        <v>48</v>
      </c>
      <c r="B31" s="17">
        <v>1</v>
      </c>
      <c r="C31" s="9"/>
      <c r="D31" s="9"/>
    </row>
    <row r="32" spans="1:4" ht="15" thickBot="1" x14ac:dyDescent="0.35">
      <c r="A32" s="6" t="s">
        <v>49</v>
      </c>
      <c r="B32" s="17">
        <v>1</v>
      </c>
      <c r="C32" s="9"/>
      <c r="D32" s="9"/>
    </row>
    <row r="33" spans="1:4" ht="15" thickBot="1" x14ac:dyDescent="0.35">
      <c r="A33" s="6" t="s">
        <v>50</v>
      </c>
      <c r="B33" s="17">
        <v>1</v>
      </c>
      <c r="C33" s="9"/>
      <c r="D33" s="9"/>
    </row>
    <row r="34" spans="1:4" ht="15" thickBot="1" x14ac:dyDescent="0.35">
      <c r="A34" s="6" t="s">
        <v>51</v>
      </c>
      <c r="B34" s="17">
        <v>1</v>
      </c>
      <c r="C34" s="9"/>
      <c r="D34" s="9"/>
    </row>
    <row r="35" spans="1:4" ht="15" thickBot="1" x14ac:dyDescent="0.35">
      <c r="A35" s="6" t="s">
        <v>52</v>
      </c>
      <c r="B35" s="17">
        <v>1</v>
      </c>
      <c r="C35" s="9"/>
      <c r="D35" s="9"/>
    </row>
    <row r="36" spans="1:4" ht="15" thickBot="1" x14ac:dyDescent="0.35">
      <c r="A36" s="6" t="s">
        <v>53</v>
      </c>
      <c r="B36" s="17">
        <v>1</v>
      </c>
      <c r="C36" s="9"/>
      <c r="D36" s="9"/>
    </row>
    <row r="37" spans="1:4" ht="15" thickBot="1" x14ac:dyDescent="0.35">
      <c r="A37" s="6" t="s">
        <v>54</v>
      </c>
      <c r="B37" s="17">
        <v>1</v>
      </c>
      <c r="C37" s="9"/>
      <c r="D37" s="9"/>
    </row>
    <row r="38" spans="1:4" ht="15" thickBot="1" x14ac:dyDescent="0.35">
      <c r="A38" s="6" t="s">
        <v>55</v>
      </c>
      <c r="B38" s="17">
        <v>1</v>
      </c>
      <c r="C38" s="9"/>
      <c r="D38" s="9"/>
    </row>
    <row r="39" spans="1:4" ht="15" thickBot="1" x14ac:dyDescent="0.35">
      <c r="A39" s="6" t="s">
        <v>56</v>
      </c>
      <c r="B39" s="17">
        <v>1</v>
      </c>
      <c r="C39" s="9"/>
      <c r="D39" s="9"/>
    </row>
    <row r="40" spans="1:4" ht="15" thickBot="1" x14ac:dyDescent="0.35">
      <c r="A40" s="6" t="s">
        <v>57</v>
      </c>
      <c r="B40" s="17">
        <v>1</v>
      </c>
      <c r="C40" s="9"/>
      <c r="D40" s="9"/>
    </row>
    <row r="41" spans="1:4" ht="15" thickBot="1" x14ac:dyDescent="0.35">
      <c r="A41" s="6" t="s">
        <v>58</v>
      </c>
      <c r="B41" s="17">
        <v>1</v>
      </c>
      <c r="C41" s="9"/>
      <c r="D41" s="9"/>
    </row>
    <row r="42" spans="1:4" ht="15" thickBot="1" x14ac:dyDescent="0.35">
      <c r="A42" s="6" t="s">
        <v>59</v>
      </c>
      <c r="B42" s="17">
        <v>1</v>
      </c>
      <c r="C42" s="9"/>
      <c r="D42" s="9"/>
    </row>
    <row r="43" spans="1:4" ht="15" thickBot="1" x14ac:dyDescent="0.35">
      <c r="A43" s="6" t="s">
        <v>60</v>
      </c>
      <c r="B43" s="17">
        <v>2</v>
      </c>
      <c r="C43" s="9"/>
      <c r="D43" s="9"/>
    </row>
    <row r="44" spans="1:4" ht="15" thickBot="1" x14ac:dyDescent="0.35">
      <c r="A44" s="6" t="s">
        <v>61</v>
      </c>
      <c r="B44" s="17">
        <v>1</v>
      </c>
      <c r="C44" s="9"/>
      <c r="D44" s="9"/>
    </row>
    <row r="45" spans="1:4" ht="15" thickBot="1" x14ac:dyDescent="0.35">
      <c r="A45" s="6" t="s">
        <v>62</v>
      </c>
      <c r="B45" s="17">
        <v>1</v>
      </c>
      <c r="C45" s="9"/>
      <c r="D45" s="9"/>
    </row>
    <row r="46" spans="1:4" ht="15" thickBot="1" x14ac:dyDescent="0.35">
      <c r="A46" s="6" t="s">
        <v>63</v>
      </c>
      <c r="B46" s="17">
        <v>1</v>
      </c>
      <c r="C46" s="9"/>
      <c r="D46" s="9"/>
    </row>
    <row r="47" spans="1:4" ht="15" thickBot="1" x14ac:dyDescent="0.35">
      <c r="A47" s="6" t="s">
        <v>64</v>
      </c>
      <c r="B47" s="17">
        <v>1</v>
      </c>
      <c r="C47" s="9"/>
      <c r="D47" s="9"/>
    </row>
    <row r="48" spans="1:4" ht="15" thickBot="1" x14ac:dyDescent="0.35">
      <c r="A48" s="6" t="s">
        <v>65</v>
      </c>
      <c r="B48" s="17">
        <v>1</v>
      </c>
      <c r="C48" s="9"/>
      <c r="D48" s="9"/>
    </row>
    <row r="49" spans="1:4" ht="15" thickBot="1" x14ac:dyDescent="0.35">
      <c r="A49" s="18" t="s">
        <v>66</v>
      </c>
      <c r="B49" s="17">
        <v>1</v>
      </c>
      <c r="C49" s="9"/>
      <c r="D49" s="9"/>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Лист2</vt:lpstr>
      <vt:lpstr>Лист1</vt:lpstr>
    </vt:vector>
  </TitlesOfParts>
  <Company>organization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iluhina</dc:creator>
  <cp:lastModifiedBy>zamdir.pmcmir</cp:lastModifiedBy>
  <cp:lastPrinted>2026-02-06T08:08:47Z</cp:lastPrinted>
  <dcterms:created xsi:type="dcterms:W3CDTF">2011-08-15T06:57:36Z</dcterms:created>
  <dcterms:modified xsi:type="dcterms:W3CDTF">2026-05-21T12:54:39Z</dcterms:modified>
</cp:coreProperties>
</file>