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Песочница поставка_ЭМ\"/>
    </mc:Choice>
  </mc:AlternateContent>
  <xr:revisionPtr revIDLastSave="0" documentId="13_ncr:1_{4287BCD9-A80E-4C63-82D6-783E65F629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1" i="2" l="1"/>
  <c r="M11" i="2" s="1"/>
  <c r="N11" i="2" s="1"/>
  <c r="O11" i="2" s="1"/>
  <c r="I11" i="2"/>
  <c r="J11" i="2" s="1"/>
  <c r="K11" i="2" s="1"/>
</calcChain>
</file>

<file path=xl/sharedStrings.xml><?xml version="1.0" encoding="utf-8"?>
<sst xmlns="http://schemas.openxmlformats.org/spreadsheetml/2006/main" count="34" uniqueCount="34">
  <si>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</si>
  <si>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</si>
  <si>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</si>
  <si>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</si>
  <si>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</si>
  <si>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</si>
  <si>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</si>
  <si>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</si>
  <si>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</si>
  <si>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</si>
  <si>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</si>
  <si>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</si>
  <si>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</si>
  <si>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</si>
  <si>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</si>
  <si>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</si>
  <si>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</si>
  <si>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</si>
  <si>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</si>
  <si>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</si>
  <si>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</si>
  <si>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</si>
  <si>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</si>
  <si>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</si>
  <si>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</si>
  <si>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t>Коммер-ческое предложение №1</t>
  </si>
  <si>
    <t xml:space="preserve">Коммер-ческое предложение №2 </t>
  </si>
  <si>
    <t xml:space="preserve">Коммер-ческое предложение №3 </t>
  </si>
  <si>
    <t>Приложение № 2</t>
  </si>
  <si>
    <t>шт</t>
  </si>
  <si>
    <t>Обоснование начальной (максимальнй) цены контракта на Поставку песочницы для нужд  ГБДОУ детский сад №137 Выборгского района Санкт-Петербурга в 2026 году</t>
  </si>
  <si>
    <t>Песочница тип 1</t>
  </si>
  <si>
    <t>Дата составления 20 мая 2026 года</t>
  </si>
  <si>
    <t>и.о.заведующего ГБДОУ детский сад №137 Выборгского района Санкт-Петербурга Милютина Е.В.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</si>
</sst>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49" fontId="4" fillId="0" borderId="0" xfId="0" applyNumberFormat="1" applyFont="1" applyBorder="1" applyAlignment="1">
      <alignment vertical="center"/>
    </xf>
    <xf numFmtId="2" fontId="18" fillId="0" borderId="0" xfId="0" applyNumberFormat="1" applyFont="1" applyAlignment="1">
      <alignment vertical="center"/>
    </xf>
    <xf numFmtId="2" fontId="17" fillId="2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0" fillId="0" borderId="0" xfId="0" applyFont="1"/>
    <xf numFmtId="0" fontId="19" fillId="0" borderId="3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6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justify" vertical="distributed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justify" vertical="distributed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9</xdr:row>
      <xdr:rowOff>1228725</xdr:rowOff>
    </xdr:from>
    <xdr:to>
      <xdr:col>11</xdr:col>
      <xdr:colOff>19050</xdr:colOff>
      <xdr:row>9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9</xdr:row>
      <xdr:rowOff>923925</xdr:rowOff>
    </xdr:from>
    <xdr:to>
      <xdr:col>9</xdr:col>
      <xdr:colOff>1019175</xdr:colOff>
      <xdr:row>9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9</xdr:row>
      <xdr:rowOff>2038350</xdr:rowOff>
    </xdr:from>
    <xdr:to>
      <xdr:col>11</xdr:col>
      <xdr:colOff>1504950</xdr:colOff>
      <xdr:row>9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9</xdr:row>
      <xdr:rowOff>1762125</xdr:rowOff>
    </xdr:from>
    <xdr:to>
      <xdr:col>11</xdr:col>
      <xdr:colOff>371475</xdr:colOff>
      <xdr:row>9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view="pageBreakPreview" zoomScaleNormal="100" workbookViewId="0">
      <selection activeCell="L3" sqref="L3:O3"/>
    </sheetView>
  </sheetViews>
  <sheetFormatPr defaultColWidth="9.140625" defaultRowHeight="12.75" x14ac:dyDescent="0.2"/>
  <cols>
    <col min="1" max="1" width="4" style="1" customWidth="1"/>
    <col min="2" max="2" width="26.28515625" style="1" customWidth="1"/>
    <col min="3" max="3" width="5.85546875" style="1" customWidth="1"/>
    <col min="4" max="4" width="6.85546875" style="1" customWidth="1"/>
    <col min="5" max="7" width="11.7109375" style="1" customWidth="1"/>
    <col min="8" max="8" width="9.140625" style="1"/>
    <col min="9" max="9" width="15.42578125" style="1" customWidth="1"/>
    <col min="10" max="10" width="22.42578125" style="1" customWidth="1"/>
    <col min="11" max="11" width="14.28515625" style="1" customWidth="1"/>
    <col min="12" max="12" width="18.42578125" style="1" customWidth="1"/>
    <col min="13" max="13" width="13.7109375" style="1" customWidth="1"/>
    <col min="14" max="14" width="13.85546875" style="1" customWidth="1"/>
    <col min="15" max="15" width="17.28515625" style="1" customWidth="1"/>
    <col min="16" max="16384" width="9.140625" style="1"/>
  </cols>
  <sheetData>
    <row r="1" spans="1:15" ht="27.75" customHeight="1" x14ac:dyDescent="0.25">
      <c r="L1" s="51" t="s">
        <v>28</v>
      </c>
      <c r="M1" s="52"/>
      <c r="N1" s="52"/>
      <c r="O1" s="52"/>
    </row>
    <row r="2" spans="1:15" ht="38.25" customHeight="1" x14ac:dyDescent="0.3">
      <c r="A2" s="4"/>
      <c r="B2" s="41"/>
      <c r="C2" s="4"/>
      <c r="D2" s="4"/>
      <c r="E2" s="4"/>
      <c r="F2" s="4"/>
      <c r="G2" s="4"/>
      <c r="H2" s="4"/>
      <c r="I2" s="4"/>
      <c r="J2" s="4"/>
      <c r="K2" s="4"/>
      <c r="L2" s="43" t="s">
        <v>23</v>
      </c>
      <c r="M2" s="44"/>
      <c r="N2" s="44"/>
      <c r="O2" s="44"/>
    </row>
    <row r="3" spans="1:15" ht="78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3" t="s">
        <v>33</v>
      </c>
      <c r="M3" s="43"/>
      <c r="N3" s="43"/>
      <c r="O3" s="43"/>
    </row>
    <row r="4" spans="1:15" ht="13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7"/>
      <c r="M4" s="7"/>
      <c r="N4" s="7"/>
      <c r="O4" s="7"/>
    </row>
    <row r="5" spans="1:15" ht="18.75" customHeight="1" x14ac:dyDescent="0.3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15" s="4" customFormat="1" ht="36" customHeight="1" x14ac:dyDescent="0.3">
      <c r="A6" s="61" t="s">
        <v>30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spans="1:15" s="4" customFormat="1" ht="38.25" customHeight="1" x14ac:dyDescent="0.3">
      <c r="A7" s="24"/>
      <c r="B7" s="23" t="s">
        <v>16</v>
      </c>
      <c r="C7" s="26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7"/>
    </row>
    <row r="8" spans="1:15" s="4" customFormat="1" ht="75" customHeight="1" x14ac:dyDescent="0.3">
      <c r="A8" s="8"/>
      <c r="B8" s="8" t="s">
        <v>18</v>
      </c>
      <c r="C8" s="49" t="s">
        <v>17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8"/>
      <c r="O8" s="8"/>
    </row>
    <row r="9" spans="1:15" ht="53.25" customHeight="1" x14ac:dyDescent="0.2">
      <c r="A9" s="47" t="s">
        <v>0</v>
      </c>
      <c r="B9" s="47" t="s">
        <v>9</v>
      </c>
      <c r="C9" s="55" t="s">
        <v>1</v>
      </c>
      <c r="D9" s="55" t="s">
        <v>2</v>
      </c>
      <c r="E9" s="57" t="s">
        <v>10</v>
      </c>
      <c r="F9" s="58"/>
      <c r="G9" s="59"/>
      <c r="H9" s="17"/>
      <c r="I9" s="48" t="s">
        <v>12</v>
      </c>
      <c r="J9" s="48"/>
      <c r="K9" s="48"/>
      <c r="L9" s="63" t="s">
        <v>21</v>
      </c>
      <c r="M9" s="63"/>
      <c r="N9" s="63"/>
      <c r="O9" s="63"/>
    </row>
    <row r="10" spans="1:15" ht="199.5" customHeight="1" x14ac:dyDescent="0.2">
      <c r="A10" s="47"/>
      <c r="B10" s="47"/>
      <c r="C10" s="56"/>
      <c r="D10" s="56"/>
      <c r="E10" s="18" t="s">
        <v>25</v>
      </c>
      <c r="F10" s="18" t="s">
        <v>26</v>
      </c>
      <c r="G10" s="18" t="s">
        <v>27</v>
      </c>
      <c r="H10" s="18" t="s">
        <v>5</v>
      </c>
      <c r="I10" s="18" t="s">
        <v>4</v>
      </c>
      <c r="J10" s="18" t="s">
        <v>3</v>
      </c>
      <c r="K10" s="20" t="s">
        <v>19</v>
      </c>
      <c r="L10" s="21" t="s">
        <v>20</v>
      </c>
      <c r="M10" s="19" t="s">
        <v>7</v>
      </c>
      <c r="N10" s="19" t="s">
        <v>8</v>
      </c>
      <c r="O10" s="19" t="s">
        <v>11</v>
      </c>
    </row>
    <row r="11" spans="1:15" ht="65.25" customHeight="1" x14ac:dyDescent="0.2">
      <c r="A11" s="39">
        <v>1</v>
      </c>
      <c r="B11" s="42" t="s">
        <v>31</v>
      </c>
      <c r="C11" s="40" t="s">
        <v>29</v>
      </c>
      <c r="D11" s="28">
        <v>1</v>
      </c>
      <c r="E11" s="38">
        <v>42200</v>
      </c>
      <c r="F11" s="29">
        <v>41500</v>
      </c>
      <c r="G11" s="29">
        <v>42300</v>
      </c>
      <c r="H11" s="30" t="s">
        <v>6</v>
      </c>
      <c r="I11" s="31">
        <f t="shared" ref="I11" si="0">AVERAGE(E11:G11)</f>
        <v>42000</v>
      </c>
      <c r="J11" s="32">
        <f t="shared" ref="J11" si="1">SQRT(((SUM((POWER(G11-I11,2)),(POWER(F11-I11,2)),(POWER(E11-I11,2)))/(COLUMNS(E11:G11)-1))))</f>
        <v>435.88989435406734</v>
      </c>
      <c r="K11" s="32">
        <f t="shared" ref="K11" si="2">J11/I11*100</f>
        <v>1.0378330817953985</v>
      </c>
      <c r="L11" s="31">
        <f t="shared" ref="L11" si="3">((D11/3)*(SUM(E11:G11)))</f>
        <v>42000</v>
      </c>
      <c r="M11" s="33">
        <f t="shared" ref="M11" si="4">L11/D11</f>
        <v>42000</v>
      </c>
      <c r="N11" s="33">
        <f t="shared" ref="N11" si="5">ROUNDDOWN(M11,2)</f>
        <v>42000</v>
      </c>
      <c r="O11" s="33">
        <f t="shared" ref="O11" si="6">N11*D11</f>
        <v>42000</v>
      </c>
    </row>
    <row r="12" spans="1:15" s="2" customFormat="1" ht="28.35" customHeight="1" x14ac:dyDescent="0.25">
      <c r="A12" s="60" t="s">
        <v>22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"/>
      <c r="O12" s="37">
        <v>42000</v>
      </c>
    </row>
    <row r="13" spans="1:15" s="2" customFormat="1" ht="33.6" customHeight="1" x14ac:dyDescent="0.25">
      <c r="A13" s="22"/>
      <c r="B13" s="22"/>
      <c r="C13" s="22"/>
      <c r="D13" s="22"/>
      <c r="E13" s="22"/>
      <c r="F13" s="22"/>
      <c r="G13" s="22"/>
      <c r="H13" s="22"/>
      <c r="I13" s="9"/>
      <c r="J13" s="10"/>
      <c r="K13" s="10"/>
      <c r="L13" s="10"/>
      <c r="M13" s="10"/>
      <c r="N13" s="36"/>
      <c r="O13" s="11"/>
    </row>
    <row r="14" spans="1:15" s="2" customFormat="1" ht="60.75" customHeight="1" x14ac:dyDescent="0.25">
      <c r="A14" s="45" t="s">
        <v>15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5" s="2" customFormat="1" ht="39" customHeight="1" x14ac:dyDescent="0.25">
      <c r="A15" s="54" t="s">
        <v>14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s="2" customFormat="1" ht="10.5" customHeight="1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5" s="2" customFormat="1" ht="9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s="2" customFormat="1" ht="18.75" customHeight="1" x14ac:dyDescent="0.25">
      <c r="A18" s="66" t="s">
        <v>13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s="2" customFormat="1" ht="5.2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s="2" customFormat="1" ht="21.75" customHeight="1" x14ac:dyDescent="0.25">
      <c r="A20" s="54" t="s">
        <v>24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15.75" customHeight="1" x14ac:dyDescent="0.3">
      <c r="A21" s="65"/>
      <c r="B21" s="6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s="3" customFormat="1" ht="11.25" customHeight="1" x14ac:dyDescent="0.3">
      <c r="A22" s="13"/>
      <c r="B22" s="13"/>
      <c r="C22" s="13"/>
      <c r="D22" s="4"/>
      <c r="E22" s="14"/>
      <c r="F22" s="15"/>
      <c r="G22" s="16"/>
      <c r="H22" s="5"/>
      <c r="I22" s="5"/>
      <c r="J22" s="5"/>
      <c r="K22" s="5"/>
      <c r="L22" s="5"/>
      <c r="M22" s="5"/>
      <c r="N22" s="5"/>
      <c r="O22" s="5"/>
    </row>
    <row r="23" spans="1:15" s="5" customFormat="1" ht="27" customHeight="1" x14ac:dyDescent="0.3">
      <c r="A23" s="13"/>
      <c r="B23" s="64" t="s">
        <v>32</v>
      </c>
      <c r="C23" s="64"/>
      <c r="D23" s="64"/>
      <c r="E23" s="64"/>
      <c r="F23" s="15"/>
      <c r="G23" s="16"/>
    </row>
    <row r="24" spans="1:15" s="4" customFormat="1" ht="19.5" customHeight="1" x14ac:dyDescent="0.3">
      <c r="A24" s="53"/>
      <c r="B24" s="53"/>
      <c r="C24" s="53"/>
      <c r="D24" s="53"/>
      <c r="E24" s="53"/>
      <c r="F24" s="34"/>
      <c r="G24" s="34"/>
      <c r="H24" s="34"/>
      <c r="I24" s="34"/>
      <c r="J24" s="34"/>
      <c r="K24" s="34"/>
      <c r="L24" s="34"/>
      <c r="M24" s="34"/>
      <c r="N24" s="34"/>
      <c r="O24" s="34"/>
    </row>
    <row r="25" spans="1:15" s="4" customFormat="1" ht="14.25" customHeight="1" x14ac:dyDescent="0.3">
      <c r="A25" s="35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s="4" customFormat="1" ht="14.25" customHeight="1" x14ac:dyDescent="0.3">
      <c r="A26" s="35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14.25" customHeight="1" x14ac:dyDescent="0.3">
      <c r="A27" s="35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s="4" customFormat="1" ht="14.25" customHeight="1" x14ac:dyDescent="0.3">
      <c r="A28" s="35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</sheetData>
  <mergeCells count="22">
    <mergeCell ref="L1:O1"/>
    <mergeCell ref="A24:E24"/>
    <mergeCell ref="A20:O20"/>
    <mergeCell ref="L3:O3"/>
    <mergeCell ref="A16:O16"/>
    <mergeCell ref="D9:D10"/>
    <mergeCell ref="E9:G9"/>
    <mergeCell ref="C9:C10"/>
    <mergeCell ref="A12:M12"/>
    <mergeCell ref="A6:O6"/>
    <mergeCell ref="A5:O5"/>
    <mergeCell ref="L9:O9"/>
    <mergeCell ref="B23:E23"/>
    <mergeCell ref="A21:B21"/>
    <mergeCell ref="A15:O15"/>
    <mergeCell ref="A18:O18"/>
    <mergeCell ref="L2:O2"/>
    <mergeCell ref="A14:O14"/>
    <mergeCell ref="A9:A10"/>
    <mergeCell ref="B9:B10"/>
    <mergeCell ref="I9:K9"/>
    <mergeCell ref="C8:M8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2026-05-21T11:38:23Z</cp:lastPrinted>
  <dcterms:created xsi:type="dcterms:W3CDTF">2014-01-15T18:15:09Z</dcterms:created>
  <dcterms:modified xsi:type="dcterms:W3CDTF">2026-05-21T12:46:30Z</dcterms:modified>
</cp:coreProperties>
</file>