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ДРОБЕНКО\139\2026\магазины\линолеум\"/>
    </mc:Choice>
  </mc:AlternateContent>
  <bookViews>
    <workbookView xWindow="480" yWindow="75" windowWidth="15450" windowHeight="11010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M7" i="3" l="1"/>
  <c r="M8" i="3"/>
  <c r="M9" i="3"/>
  <c r="M10" i="3"/>
  <c r="M11" i="3"/>
  <c r="M12" i="3"/>
  <c r="M13" i="3"/>
  <c r="M14" i="3"/>
  <c r="M6" i="3"/>
  <c r="K9" i="3" l="1"/>
  <c r="J9" i="3"/>
  <c r="K8" i="3"/>
  <c r="J8" i="3"/>
  <c r="L9" i="3" l="1"/>
  <c r="L8" i="3"/>
  <c r="K7" i="3"/>
  <c r="K10" i="3"/>
  <c r="K11" i="3"/>
  <c r="K12" i="3"/>
  <c r="K13" i="3"/>
  <c r="K14" i="3"/>
  <c r="J7" i="3"/>
  <c r="J10" i="3"/>
  <c r="J11" i="3"/>
  <c r="J12" i="3"/>
  <c r="J13" i="3"/>
  <c r="J14" i="3"/>
  <c r="L14" i="3" l="1"/>
  <c r="L10" i="3"/>
  <c r="L13" i="3"/>
  <c r="L12" i="3"/>
  <c r="L11" i="3"/>
  <c r="L7" i="3"/>
  <c r="K6" i="3"/>
  <c r="J6" i="3"/>
  <c r="L6" i="3" l="1"/>
  <c r="M15" i="3"/>
</calcChain>
</file>

<file path=xl/sharedStrings.xml><?xml version="1.0" encoding="utf-8"?>
<sst xmlns="http://schemas.openxmlformats.org/spreadsheetml/2006/main" count="42" uniqueCount="33">
  <si>
    <t>(должность)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</si>
  <si>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</si>
  <si>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</si>
  <si>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</si>
  <si>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</si>
  <si>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</si>
  <si>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</si>
  <si>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</si>
  <si>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</si>
  <si>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</si>
  <si>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</si>
  <si>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Лисак Т.К.</t>
  </si>
  <si>
    <t>Приложение № 1.3</t>
  </si>
  <si>
    <t>Расчет начальной (максимальной) цены контракта</t>
  </si>
  <si>
    <t>Наименование объекта закупки</t>
  </si>
  <si>
    <t>Кол-во</t>
  </si>
  <si>
    <r>
      <t xml:space="preserve">Общая
 стоимость, руб.
</t>
    </r>
    <r>
      <rPr>
        <sz val="10"/>
        <color theme="1"/>
        <rFont val="Calibri"/>
        <family val="2"/>
        <charset val="204"/>
        <scheme val="minor"/>
      </rPr>
      <t>Собщ.= Цср*количество</t>
    </r>
  </si>
  <si>
    <t>№
 п/п</t>
  </si>
  <si>
    <t>бухгалтер</t>
  </si>
  <si>
    <t>Контрактный управляющий:</t>
  </si>
  <si>
    <t>Итого:</t>
  </si>
  <si>
    <t>Ед. изм</t>
  </si>
  <si>
    <t>кв.м</t>
  </si>
  <si>
    <t>шт</t>
  </si>
  <si>
    <t>пар</t>
  </si>
  <si>
    <t>Напольное покрытие ПВХ КРАФТ R 3м Магнетик</t>
  </si>
  <si>
    <t xml:space="preserve">Плинтус пластиковый Rico Leo 141 акация белая
</t>
  </si>
  <si>
    <t xml:space="preserve">Соединитель Rico Leo 141 акация белая
</t>
  </si>
  <si>
    <t xml:space="preserve">Угол наружный Rico Leo 141 акация белая
</t>
  </si>
  <si>
    <t>Угол внутренний Rico Leo 141 акация белая</t>
  </si>
  <si>
    <t>Заглушка Rico Leo 141 акация белая</t>
  </si>
  <si>
    <t xml:space="preserve">Поставка линолеума и фурнитуры для укладки линолеума  для ГБОУ СОШ №139  </t>
  </si>
  <si>
    <t>Для проведения электронного магазина применяем наименьшую НМЦК - 55 355.00руб.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</si>
</sst>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/>
    <xf numFmtId="0" fontId="0" fillId="0" borderId="1" xfId="0" applyBorder="1"/>
    <xf numFmtId="2" fontId="6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 shrinkToFit="1"/>
    </xf>
    <xf numFmtId="2" fontId="4" fillId="0" borderId="1" xfId="1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 shrinkToFit="1"/>
    </xf>
    <xf numFmtId="1" fontId="0" fillId="0" borderId="0" xfId="0" applyNumberFormat="1" applyFont="1"/>
    <xf numFmtId="1" fontId="4" fillId="0" borderId="1" xfId="0" applyNumberFormat="1" applyFont="1" applyBorder="1" applyAlignment="1">
      <alignment horizontal="center" vertical="center" wrapText="1" shrinkToFit="1"/>
    </xf>
    <xf numFmtId="1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8" fillId="0" borderId="0" xfId="0" applyNumberFormat="1" applyFont="1"/>
    <xf numFmtId="0" fontId="6" fillId="0" borderId="0" xfId="0" applyFont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top"/>
    </xf>
    <xf numFmtId="49" fontId="11" fillId="0" borderId="1" xfId="0" applyNumberFormat="1" applyFont="1" applyFill="1" applyBorder="1" applyAlignment="1">
      <alignment horizontal="left" vertical="top"/>
    </xf>
    <xf numFmtId="49" fontId="11" fillId="0" borderId="1" xfId="0" applyNumberFormat="1" applyFont="1" applyBorder="1" applyAlignment="1">
      <alignment horizontal="left" vertical="top" wrapText="1"/>
    </xf>
    <xf numFmtId="49" fontId="11" fillId="0" borderId="1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>
      <selection activeCell="B14" sqref="B14"/>
    </sheetView>
  </sheetViews>
  <sheetFormatPr defaultRowHeight="15" x14ac:dyDescent="0.25"/>
  <cols>
    <col min="1" max="1" width="5" customWidth="1"/>
    <col min="2" max="2" width="44.28515625" customWidth="1"/>
    <col min="3" max="3" width="5.42578125" customWidth="1"/>
    <col min="4" max="4" width="8.5703125" style="27" customWidth="1"/>
    <col min="5" max="5" width="11.42578125" customWidth="1"/>
    <col min="6" max="6" width="11.85546875" customWidth="1"/>
    <col min="7" max="7" width="11.28515625" customWidth="1"/>
    <col min="9" max="9" width="9.140625" customWidth="1"/>
    <col min="10" max="10" width="12.28515625" customWidth="1"/>
    <col min="11" max="11" width="11.85546875" customWidth="1"/>
    <col min="12" max="12" width="12.140625" customWidth="1"/>
    <col min="13" max="13" width="15.5703125" customWidth="1"/>
  </cols>
  <sheetData>
    <row r="1" spans="1:14" ht="15.75" x14ac:dyDescent="0.25">
      <c r="E1" s="41" t="s">
        <v>12</v>
      </c>
      <c r="F1" s="41"/>
      <c r="G1" s="41"/>
      <c r="H1" s="41"/>
      <c r="I1" s="41"/>
      <c r="J1" s="41"/>
      <c r="K1" s="41"/>
      <c r="L1" s="41"/>
      <c r="M1" s="5"/>
      <c r="N1" s="5"/>
    </row>
    <row r="2" spans="1:14" ht="23.45" customHeight="1" x14ac:dyDescent="0.25">
      <c r="A2" s="42" t="s">
        <v>13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6"/>
      <c r="N2" s="6"/>
    </row>
    <row r="3" spans="1:14" ht="22.15" customHeight="1" x14ac:dyDescent="0.25">
      <c r="A3" s="43" t="s">
        <v>31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7"/>
    </row>
    <row r="4" spans="1:14" ht="9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12"/>
    </row>
    <row r="5" spans="1:14" s="8" customFormat="1" ht="91.15" customHeight="1" x14ac:dyDescent="0.25">
      <c r="A5" s="21" t="s">
        <v>17</v>
      </c>
      <c r="B5" s="22" t="s">
        <v>14</v>
      </c>
      <c r="C5" s="22" t="s">
        <v>21</v>
      </c>
      <c r="D5" s="28" t="s">
        <v>15</v>
      </c>
      <c r="E5" s="22" t="s">
        <v>5</v>
      </c>
      <c r="F5" s="22" t="s">
        <v>6</v>
      </c>
      <c r="G5" s="22" t="s">
        <v>7</v>
      </c>
      <c r="H5" s="22" t="s">
        <v>8</v>
      </c>
      <c r="I5" s="22" t="s">
        <v>9</v>
      </c>
      <c r="J5" s="26" t="s">
        <v>10</v>
      </c>
      <c r="K5" s="21" t="s">
        <v>3</v>
      </c>
      <c r="L5" s="23" t="s">
        <v>2</v>
      </c>
      <c r="M5" s="24" t="s">
        <v>16</v>
      </c>
    </row>
    <row r="6" spans="1:14" s="8" customFormat="1" ht="21.6" customHeight="1" x14ac:dyDescent="0.25">
      <c r="A6" s="15">
        <v>1</v>
      </c>
      <c r="B6" s="35" t="s">
        <v>25</v>
      </c>
      <c r="C6" s="35" t="s">
        <v>22</v>
      </c>
      <c r="D6" s="29">
        <v>18</v>
      </c>
      <c r="E6" s="16">
        <v>576</v>
      </c>
      <c r="F6" s="17">
        <v>615</v>
      </c>
      <c r="G6" s="17">
        <v>650</v>
      </c>
      <c r="H6" s="17"/>
      <c r="I6" s="17"/>
      <c r="J6" s="17">
        <f t="shared" ref="J6:J14" si="0">AVERAGE(E6:I6)</f>
        <v>613.66666666666663</v>
      </c>
      <c r="K6" s="18">
        <f t="shared" ref="K6" si="1">STDEV(E6:I6)</f>
        <v>37.018013633004855</v>
      </c>
      <c r="L6" s="34">
        <f t="shared" ref="L6" si="2">K6/J6</f>
        <v>6.0322672948948712E-2</v>
      </c>
      <c r="M6" s="19">
        <f>D6*E6</f>
        <v>10368</v>
      </c>
    </row>
    <row r="7" spans="1:14" s="8" customFormat="1" ht="19.149999999999999" customHeight="1" x14ac:dyDescent="0.25">
      <c r="A7" s="15">
        <v>2</v>
      </c>
      <c r="B7" s="35" t="s">
        <v>25</v>
      </c>
      <c r="C7" s="36" t="s">
        <v>22</v>
      </c>
      <c r="D7" s="30">
        <v>18</v>
      </c>
      <c r="E7" s="20">
        <v>576</v>
      </c>
      <c r="F7" s="17">
        <v>615</v>
      </c>
      <c r="G7" s="17">
        <v>650</v>
      </c>
      <c r="H7" s="17"/>
      <c r="I7" s="17"/>
      <c r="J7" s="17">
        <f t="shared" si="0"/>
        <v>613.66666666666663</v>
      </c>
      <c r="K7" s="18">
        <f t="shared" ref="K7:K14" si="3">STDEV(E7:I7)</f>
        <v>37.018013633004855</v>
      </c>
      <c r="L7" s="34">
        <f t="shared" ref="L7:L14" si="4">K7/J7</f>
        <v>6.0322672948948712E-2</v>
      </c>
      <c r="M7" s="19">
        <f t="shared" ref="M7:M14" si="5">D7*E7</f>
        <v>10368</v>
      </c>
    </row>
    <row r="8" spans="1:14" s="8" customFormat="1" ht="19.149999999999999" customHeight="1" x14ac:dyDescent="0.25">
      <c r="A8" s="15">
        <v>3</v>
      </c>
      <c r="B8" s="35" t="s">
        <v>25</v>
      </c>
      <c r="C8" s="36" t="s">
        <v>22</v>
      </c>
      <c r="D8" s="30">
        <v>27</v>
      </c>
      <c r="E8" s="20">
        <v>576</v>
      </c>
      <c r="F8" s="17">
        <v>615</v>
      </c>
      <c r="G8" s="17">
        <v>650</v>
      </c>
      <c r="H8" s="17"/>
      <c r="I8" s="17"/>
      <c r="J8" s="17">
        <f t="shared" ref="J8:J9" si="6">AVERAGE(E8:I8)</f>
        <v>613.66666666666663</v>
      </c>
      <c r="K8" s="18">
        <f t="shared" ref="K8:K9" si="7">STDEV(E8:I8)</f>
        <v>37.018013633004855</v>
      </c>
      <c r="L8" s="34">
        <f t="shared" ref="L8:L9" si="8">K8/J8</f>
        <v>6.0322672948948712E-2</v>
      </c>
      <c r="M8" s="19">
        <f t="shared" si="5"/>
        <v>15552</v>
      </c>
    </row>
    <row r="9" spans="1:14" s="8" customFormat="1" ht="19.149999999999999" customHeight="1" x14ac:dyDescent="0.25">
      <c r="A9" s="15">
        <v>4</v>
      </c>
      <c r="B9" s="35" t="s">
        <v>25</v>
      </c>
      <c r="C9" s="36" t="s">
        <v>22</v>
      </c>
      <c r="D9" s="30">
        <v>27</v>
      </c>
      <c r="E9" s="20">
        <v>576</v>
      </c>
      <c r="F9" s="17">
        <v>615</v>
      </c>
      <c r="G9" s="17">
        <v>650</v>
      </c>
      <c r="H9" s="17"/>
      <c r="I9" s="17"/>
      <c r="J9" s="17">
        <f t="shared" si="6"/>
        <v>613.66666666666663</v>
      </c>
      <c r="K9" s="18">
        <f t="shared" si="7"/>
        <v>37.018013633004855</v>
      </c>
      <c r="L9" s="34">
        <f t="shared" si="8"/>
        <v>6.0322672948948712E-2</v>
      </c>
      <c r="M9" s="19">
        <f t="shared" si="5"/>
        <v>15552</v>
      </c>
    </row>
    <row r="10" spans="1:14" s="8" customFormat="1" ht="18" customHeight="1" x14ac:dyDescent="0.25">
      <c r="A10" s="15">
        <v>5</v>
      </c>
      <c r="B10" s="37" t="s">
        <v>26</v>
      </c>
      <c r="C10" s="37" t="s">
        <v>23</v>
      </c>
      <c r="D10" s="29">
        <v>22</v>
      </c>
      <c r="E10" s="16">
        <v>125</v>
      </c>
      <c r="F10" s="17">
        <v>140</v>
      </c>
      <c r="G10" s="17">
        <v>155</v>
      </c>
      <c r="H10" s="17"/>
      <c r="I10" s="17"/>
      <c r="J10" s="17">
        <f t="shared" si="0"/>
        <v>140</v>
      </c>
      <c r="K10" s="18">
        <f t="shared" si="3"/>
        <v>15</v>
      </c>
      <c r="L10" s="34">
        <f t="shared" si="4"/>
        <v>0.10714285714285714</v>
      </c>
      <c r="M10" s="19">
        <f t="shared" si="5"/>
        <v>2750</v>
      </c>
    </row>
    <row r="11" spans="1:14" s="8" customFormat="1" ht="23.45" customHeight="1" x14ac:dyDescent="0.25">
      <c r="A11" s="15">
        <v>6</v>
      </c>
      <c r="B11" s="36" t="s">
        <v>30</v>
      </c>
      <c r="C11" s="37" t="s">
        <v>24</v>
      </c>
      <c r="D11" s="29">
        <v>10</v>
      </c>
      <c r="E11" s="16">
        <v>17</v>
      </c>
      <c r="F11" s="17">
        <v>20</v>
      </c>
      <c r="G11" s="17">
        <v>25</v>
      </c>
      <c r="H11" s="17"/>
      <c r="I11" s="17"/>
      <c r="J11" s="17">
        <f t="shared" si="0"/>
        <v>20.666666666666668</v>
      </c>
      <c r="K11" s="18">
        <f t="shared" si="3"/>
        <v>4.041451884327385</v>
      </c>
      <c r="L11" s="34">
        <f t="shared" si="4"/>
        <v>0.19555412343519604</v>
      </c>
      <c r="M11" s="19">
        <f t="shared" si="5"/>
        <v>170</v>
      </c>
    </row>
    <row r="12" spans="1:14" s="8" customFormat="1" ht="19.899999999999999" customHeight="1" x14ac:dyDescent="0.25">
      <c r="A12" s="15">
        <v>7</v>
      </c>
      <c r="B12" s="37" t="s">
        <v>27</v>
      </c>
      <c r="C12" s="37" t="s">
        <v>23</v>
      </c>
      <c r="D12" s="29">
        <v>15</v>
      </c>
      <c r="E12" s="16">
        <v>17</v>
      </c>
      <c r="F12" s="17">
        <v>20</v>
      </c>
      <c r="G12" s="17">
        <v>25</v>
      </c>
      <c r="H12" s="17"/>
      <c r="I12" s="17"/>
      <c r="J12" s="17">
        <f t="shared" si="0"/>
        <v>20.666666666666668</v>
      </c>
      <c r="K12" s="18">
        <f t="shared" si="3"/>
        <v>4.041451884327385</v>
      </c>
      <c r="L12" s="34">
        <f t="shared" si="4"/>
        <v>0.19555412343519604</v>
      </c>
      <c r="M12" s="19">
        <f t="shared" si="5"/>
        <v>255</v>
      </c>
    </row>
    <row r="13" spans="1:14" s="8" customFormat="1" ht="23.45" customHeight="1" x14ac:dyDescent="0.25">
      <c r="A13" s="15">
        <v>8</v>
      </c>
      <c r="B13" s="36" t="s">
        <v>29</v>
      </c>
      <c r="C13" s="38" t="s">
        <v>23</v>
      </c>
      <c r="D13" s="30">
        <v>10</v>
      </c>
      <c r="E13" s="20">
        <v>17</v>
      </c>
      <c r="F13" s="17">
        <v>20</v>
      </c>
      <c r="G13" s="17">
        <v>25</v>
      </c>
      <c r="H13" s="17"/>
      <c r="I13" s="17"/>
      <c r="J13" s="17">
        <f t="shared" si="0"/>
        <v>20.666666666666668</v>
      </c>
      <c r="K13" s="18">
        <f t="shared" si="3"/>
        <v>4.041451884327385</v>
      </c>
      <c r="L13" s="34">
        <f t="shared" si="4"/>
        <v>0.19555412343519604</v>
      </c>
      <c r="M13" s="19">
        <f t="shared" si="5"/>
        <v>170</v>
      </c>
    </row>
    <row r="14" spans="1:14" s="8" customFormat="1" ht="23.45" customHeight="1" x14ac:dyDescent="0.25">
      <c r="A14" s="15">
        <v>9</v>
      </c>
      <c r="B14" s="37" t="s">
        <v>28</v>
      </c>
      <c r="C14" s="36" t="s">
        <v>23</v>
      </c>
      <c r="D14" s="30">
        <v>10</v>
      </c>
      <c r="E14" s="20">
        <v>17</v>
      </c>
      <c r="F14" s="17">
        <v>20</v>
      </c>
      <c r="G14" s="17">
        <v>25</v>
      </c>
      <c r="H14" s="17"/>
      <c r="I14" s="17"/>
      <c r="J14" s="17">
        <f t="shared" si="0"/>
        <v>20.666666666666668</v>
      </c>
      <c r="K14" s="18">
        <f t="shared" si="3"/>
        <v>4.041451884327385</v>
      </c>
      <c r="L14" s="34">
        <f t="shared" si="4"/>
        <v>0.19555412343519604</v>
      </c>
      <c r="M14" s="19">
        <f t="shared" si="5"/>
        <v>170</v>
      </c>
    </row>
    <row r="15" spans="1:14" ht="15" customHeight="1" x14ac:dyDescent="0.25">
      <c r="A15" s="15"/>
      <c r="B15" s="25"/>
      <c r="C15" s="25"/>
      <c r="D15" s="31"/>
      <c r="E15" s="14"/>
      <c r="F15" s="14"/>
      <c r="G15" s="14"/>
      <c r="H15" s="14"/>
      <c r="I15" s="14"/>
      <c r="J15" s="14"/>
      <c r="K15" s="45" t="s">
        <v>20</v>
      </c>
      <c r="L15" s="46"/>
      <c r="M15" s="13">
        <f>SUM(M6:M14)</f>
        <v>55355</v>
      </c>
    </row>
    <row r="16" spans="1:14" ht="15.75" customHeight="1" x14ac:dyDescent="0.25">
      <c r="A16" s="47" t="s">
        <v>4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</row>
    <row r="17" spans="1:12" ht="27.6" customHeight="1" x14ac:dyDescent="0.25">
      <c r="B17" s="4" t="s">
        <v>32</v>
      </c>
      <c r="C17" s="4"/>
      <c r="E17" s="33"/>
      <c r="F17" s="4"/>
      <c r="G17" s="11"/>
      <c r="H17" s="11"/>
    </row>
    <row r="18" spans="1:12" ht="37.15" customHeight="1" x14ac:dyDescent="0.25">
      <c r="A18" s="39" t="s">
        <v>19</v>
      </c>
      <c r="B18" s="39"/>
      <c r="C18" s="39"/>
      <c r="D18" s="39"/>
      <c r="E18" s="39"/>
      <c r="F18" s="39"/>
      <c r="G18" s="39"/>
      <c r="H18" s="39"/>
      <c r="I18" s="39"/>
      <c r="J18" s="2" t="s">
        <v>18</v>
      </c>
      <c r="K18" s="40" t="s">
        <v>11</v>
      </c>
      <c r="L18" s="40"/>
    </row>
    <row r="19" spans="1:12" ht="15.75" x14ac:dyDescent="0.25">
      <c r="A19" s="4"/>
      <c r="B19" s="4"/>
      <c r="C19" s="4"/>
      <c r="D19" s="32"/>
      <c r="E19" s="5"/>
      <c r="F19" s="4"/>
      <c r="G19" s="4"/>
      <c r="H19" s="4"/>
      <c r="I19" s="4"/>
      <c r="J19" s="10" t="s">
        <v>0</v>
      </c>
      <c r="K19" s="9" t="s">
        <v>1</v>
      </c>
      <c r="L19" s="9"/>
    </row>
    <row r="20" spans="1:12" x14ac:dyDescent="0.25">
      <c r="E20" s="3"/>
    </row>
    <row r="21" spans="1:12" x14ac:dyDescent="0.25">
      <c r="E21" s="3"/>
      <c r="J21" s="1"/>
    </row>
  </sheetData>
  <mergeCells count="8">
    <mergeCell ref="A18:I18"/>
    <mergeCell ref="K18:L18"/>
    <mergeCell ref="E1:L1"/>
    <mergeCell ref="A2:L2"/>
    <mergeCell ref="A3:M3"/>
    <mergeCell ref="A4:L4"/>
    <mergeCell ref="K15:L15"/>
    <mergeCell ref="A16:L16"/>
  </mergeCells>
  <pageMargins left="0" right="0" top="0" bottom="0" header="0.31496062992125984" footer="0.31496062992125984"/>
  <pageSetup paperSize="9" scale="8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2024-10-29T10:37:11Z</cp:lastPrinted>
  <dcterms:created xsi:type="dcterms:W3CDTF">2014-02-20T07:55:18Z</dcterms:created>
  <dcterms:modified xsi:type="dcterms:W3CDTF">2026-05-22T08:27:39Z</dcterms:modified>
</cp:coreProperties>
</file>