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Лист1!$A$8:$N$10</definedName>
    <definedName name="_xlnm.Print_Titles" localSheetId="0">Лист1!$6:$7</definedName>
    <definedName name="_xlnm.Print_Area" localSheetId="0">Лист1!$A$1:$Q$18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S9" i="1"/>
  <c r="R9" i="1"/>
  <c r="O9" i="1"/>
  <c r="P9" i="1" s="1"/>
  <c r="L9" i="1"/>
  <c r="H9" i="1"/>
  <c r="K9" i="1" s="1"/>
  <c r="N9" i="1" s="1"/>
  <c r="M9" i="1" l="1"/>
  <c r="P10" i="1"/>
  <c r="T10" i="1"/>
  <c r="S10" i="1"/>
  <c r="R10" i="1"/>
  <c r="N10" i="1"/>
</calcChain>
</file>

<file path=xl/sharedStrings.xml><?xml version="1.0" encoding="utf-8"?>
<sst xmlns="http://schemas.openxmlformats.org/spreadsheetml/2006/main" count="38" uniqueCount="35">
  <si>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</si>
  <si>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</si>
  <si>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</si>
  <si>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</si>
  <si>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</si>
  <si>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</si>
  <si>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</si>
  <si>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</si>
  <si>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</si>
  <si>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</si>
  <si>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</si>
  <si>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</si>
  <si>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</si>
  <si>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</si>
  <si>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</si>
  <si>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</si>
  <si>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</si>
  <si>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</si>
  <si>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</si>
  <si>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Процкая Екатерина Вячеславовна Заместитель директора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</si>
  <si>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</si>
  <si>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</si>
  <si>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</si>
  <si>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согласовано:Директор: Коганкова Виктория Александровна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</si>
  <si>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</si>
  <si>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</si>
  <si>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</si>
  <si>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</si>
  <si>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</si>
  <si>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шт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</si>
  <si>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25 000,00 рублей</t>
  </si>
  <si>
    <t>апреля</t>
  </si>
  <si>
    <t>Ответы на запрос получены от 3-х исполнителей Вх №1. Б/Н от 09.04.2026, Вх №2. Б/Н от 09.04.2026, Вх №3. Б/Н от 09.04.2026.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</si>
  <si>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поставку аппаратуры для воспроизведения звука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491 с углубленным изучением математики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30.03.2026 № Б/Н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</si>
  <si>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Радиосистема (Беспроводная микрофонная система)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</si>
</sst>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left" vertical="top" wrapText="1" readingOrder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9</xdr:row>
      <xdr:rowOff>19050</xdr:rowOff>
    </xdr:from>
    <xdr:to>
      <xdr:col>12</xdr:col>
      <xdr:colOff>225426</xdr:colOff>
      <xdr:row>10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7"/>
  <sheetViews>
    <sheetView tabSelected="1" view="pageBreakPreview" zoomScaleNormal="100" zoomScaleSheetLayoutView="100" workbookViewId="0">
      <selection activeCell="D14" sqref="D13:D14"/>
    </sheetView>
  </sheetViews>
  <sheetFormatPr defaultColWidth="9.140625" defaultRowHeight="12.75" x14ac:dyDescent="0.2"/>
  <cols>
    <col min="1" max="1" width="9.140625" style="4"/>
    <col min="2" max="2" width="34.570312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24" ht="15" customHeight="1" x14ac:dyDescent="0.2">
      <c r="A3" s="28" t="s">
        <v>24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24" ht="109.5" customHeight="1" x14ac:dyDescent="0.2">
      <c r="A4" s="29" t="s">
        <v>33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24" ht="16.5" customHeight="1" x14ac:dyDescent="0.2">
      <c r="A5" s="30" t="s">
        <v>32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24" ht="43.5" customHeight="1" x14ac:dyDescent="0.2">
      <c r="A6" s="31" t="s">
        <v>1</v>
      </c>
      <c r="B6" s="31" t="s">
        <v>2</v>
      </c>
      <c r="C6" s="31" t="s">
        <v>3</v>
      </c>
      <c r="D6" s="31"/>
      <c r="E6" s="31"/>
      <c r="F6" s="31"/>
      <c r="G6" s="31"/>
      <c r="H6" s="31"/>
      <c r="I6" s="31" t="s">
        <v>7</v>
      </c>
      <c r="J6" s="31" t="s">
        <v>8</v>
      </c>
      <c r="K6" s="31" t="s">
        <v>9</v>
      </c>
      <c r="L6" s="31"/>
      <c r="M6" s="31"/>
      <c r="N6" s="1" t="s">
        <v>18</v>
      </c>
      <c r="O6" s="32" t="s">
        <v>26</v>
      </c>
      <c r="P6" s="32" t="s">
        <v>27</v>
      </c>
      <c r="Q6" s="31" t="s">
        <v>25</v>
      </c>
    </row>
    <row r="7" spans="1:24" ht="89.25" x14ac:dyDescent="0.2">
      <c r="A7" s="31"/>
      <c r="B7" s="31"/>
      <c r="C7" s="3" t="s">
        <v>4</v>
      </c>
      <c r="D7" s="3" t="s">
        <v>5</v>
      </c>
      <c r="E7" s="3" t="s">
        <v>6</v>
      </c>
      <c r="F7" s="3"/>
      <c r="G7" s="3"/>
      <c r="H7" s="3"/>
      <c r="I7" s="31"/>
      <c r="J7" s="31"/>
      <c r="K7" s="3" t="s">
        <v>10</v>
      </c>
      <c r="L7" s="2" t="s">
        <v>11</v>
      </c>
      <c r="M7" s="2" t="s">
        <v>12</v>
      </c>
      <c r="N7" s="3"/>
      <c r="O7" s="33"/>
      <c r="P7" s="33"/>
      <c r="Q7" s="31"/>
    </row>
    <row r="8" spans="1:24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28</v>
      </c>
      <c r="Q8" s="5">
        <v>15</v>
      </c>
    </row>
    <row r="9" spans="1:24" ht="30" x14ac:dyDescent="0.2">
      <c r="A9" s="7">
        <v>1</v>
      </c>
      <c r="B9" s="26" t="s">
        <v>34</v>
      </c>
      <c r="C9" s="8">
        <v>25000</v>
      </c>
      <c r="D9" s="8">
        <v>26500</v>
      </c>
      <c r="E9" s="8">
        <v>27000</v>
      </c>
      <c r="F9" s="8"/>
      <c r="G9" s="8"/>
      <c r="H9" s="8">
        <f t="shared" ref="H9" si="0">C9+D9+E9</f>
        <v>78500</v>
      </c>
      <c r="I9" s="9">
        <v>1</v>
      </c>
      <c r="J9" s="9">
        <v>3</v>
      </c>
      <c r="K9" s="8">
        <f t="shared" ref="K9" si="1">ROUND(H9/J9,2)</f>
        <v>26166.67</v>
      </c>
      <c r="L9" s="8">
        <f t="shared" ref="L9" si="2">STDEV(C9:E9)</f>
        <v>1040.8329997330663</v>
      </c>
      <c r="M9" s="10">
        <f t="shared" ref="M9" si="3">L9/K9</f>
        <v>3.977705224749907E-2</v>
      </c>
      <c r="N9" s="22">
        <f>I9*K9</f>
        <v>26166.67</v>
      </c>
      <c r="O9" s="24">
        <f>C9</f>
        <v>25000</v>
      </c>
      <c r="P9" s="24">
        <f>O9*I9</f>
        <v>25000</v>
      </c>
      <c r="Q9" s="9" t="s">
        <v>29</v>
      </c>
      <c r="R9" s="23">
        <f t="shared" ref="R9" si="4">C9*$I9</f>
        <v>25000</v>
      </c>
      <c r="S9" s="23">
        <f t="shared" ref="S9" si="5">D9*$I9</f>
        <v>26500</v>
      </c>
      <c r="T9" s="23">
        <f t="shared" ref="T9" si="6">E9*$I9</f>
        <v>27000</v>
      </c>
      <c r="U9" s="11"/>
      <c r="V9" s="11"/>
      <c r="W9" s="11"/>
      <c r="X9" s="11"/>
    </row>
    <row r="10" spans="1:24" x14ac:dyDescent="0.2">
      <c r="A10" s="34" t="s">
        <v>17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5"/>
      <c r="M10" s="35"/>
      <c r="N10" s="8">
        <f>SUM(N9:N9)</f>
        <v>26166.67</v>
      </c>
      <c r="O10" s="8"/>
      <c r="P10" s="25">
        <f>SUM(P9:P9)</f>
        <v>25000</v>
      </c>
      <c r="Q10" s="23"/>
      <c r="R10" s="23">
        <f>SUM(R9:R9)</f>
        <v>25000</v>
      </c>
      <c r="S10" s="23">
        <f>SUM(S9:S9)</f>
        <v>26500</v>
      </c>
      <c r="T10" s="23">
        <f>SUM(T9:T9)</f>
        <v>27000</v>
      </c>
      <c r="U10" s="11"/>
    </row>
    <row r="12" spans="1:24" x14ac:dyDescent="0.2">
      <c r="A12" s="27" t="s">
        <v>30</v>
      </c>
    </row>
    <row r="14" spans="1:24" x14ac:dyDescent="0.2">
      <c r="A14" s="12" t="s">
        <v>19</v>
      </c>
      <c r="B14" s="12"/>
      <c r="C14" s="12"/>
      <c r="D14" s="12"/>
      <c r="E14" s="12"/>
      <c r="F14" s="12"/>
      <c r="G14" s="12"/>
      <c r="H14" s="12"/>
      <c r="I14" s="13"/>
      <c r="J14" s="14"/>
      <c r="K14" s="14"/>
      <c r="L14" s="15">
        <v>9</v>
      </c>
      <c r="M14" s="16" t="s">
        <v>31</v>
      </c>
      <c r="N14" s="17">
        <v>2026</v>
      </c>
      <c r="O14" s="17"/>
      <c r="P14" s="17"/>
      <c r="Q14" s="13"/>
    </row>
    <row r="15" spans="1:24" x14ac:dyDescent="0.2">
      <c r="A15" s="18" t="s">
        <v>20</v>
      </c>
      <c r="B15" s="18"/>
      <c r="C15" s="13"/>
      <c r="D15" s="13"/>
      <c r="E15" s="13"/>
      <c r="F15" s="13"/>
      <c r="G15" s="13"/>
      <c r="H15" s="13"/>
      <c r="I15" s="13"/>
      <c r="J15" s="19" t="s">
        <v>21</v>
      </c>
      <c r="K15" s="19"/>
      <c r="L15" s="20"/>
      <c r="M15" s="15" t="s">
        <v>22</v>
      </c>
      <c r="N15" s="13"/>
      <c r="O15" s="13"/>
      <c r="P15" s="13"/>
      <c r="Q15" s="13"/>
    </row>
    <row r="16" spans="1:24" x14ac:dyDescent="0.2">
      <c r="A16" s="21" t="s">
        <v>23</v>
      </c>
      <c r="B16" s="21"/>
      <c r="C16" s="21"/>
      <c r="D16" s="21"/>
      <c r="E16" s="21"/>
      <c r="F16" s="21"/>
      <c r="G16" s="21"/>
      <c r="H16" s="21"/>
      <c r="J16" s="14"/>
      <c r="K16" s="14"/>
      <c r="L16" s="15">
        <v>9</v>
      </c>
      <c r="M16" s="16" t="s">
        <v>31</v>
      </c>
      <c r="N16" s="17">
        <v>2026</v>
      </c>
      <c r="O16" s="17"/>
      <c r="P16" s="17"/>
    </row>
    <row r="17" spans="10:16" x14ac:dyDescent="0.2">
      <c r="J17" s="19" t="s">
        <v>21</v>
      </c>
      <c r="K17" s="19"/>
      <c r="L17" s="20"/>
      <c r="M17" s="15" t="s">
        <v>22</v>
      </c>
      <c r="N17" s="13"/>
      <c r="O17" s="13"/>
      <c r="P17" s="13"/>
    </row>
  </sheetData>
  <autoFilter ref="A8:N10"/>
  <mergeCells count="15">
    <mergeCell ref="A10:K10"/>
    <mergeCell ref="L10:M10"/>
    <mergeCell ref="A6:A7"/>
    <mergeCell ref="B6:B7"/>
    <mergeCell ref="C6:H6"/>
    <mergeCell ref="I6:I7"/>
    <mergeCell ref="J6:J7"/>
    <mergeCell ref="K6:M6"/>
    <mergeCell ref="A2:Q2"/>
    <mergeCell ref="A3:Q3"/>
    <mergeCell ref="A4:Q4"/>
    <mergeCell ref="A5:Q5"/>
    <mergeCell ref="Q6:Q7"/>
    <mergeCell ref="O6:O7"/>
    <mergeCell ref="P6:P7"/>
  </mergeCells>
  <pageMargins left="0.39370078740157483" right="0.39370078740157483" top="0.39370078740157483" bottom="0.39370078740157483" header="0.31496062992125984" footer="0.31496062992125984"/>
  <pageSetup paperSize="9" scale="74" fitToHeight="2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2026-04-09T08:11:39Z</dcterms:modified>
</cp:coreProperties>
</file>