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ОСАГО\"/>
    </mc:Choice>
  </mc:AlternateContent>
  <xr:revisionPtr revIDLastSave="0" documentId="8_{5E7AE08F-FD8F-4032-BA5E-05465FAAB7A7}" xr6:coauthVersionLast="37" xr6:coauthVersionMax="37" xr10:uidLastSave="{00000000-0000-0000-0000-000000000000}"/>
  <bookViews>
    <workbookView xWindow="0" yWindow="0" windowWidth="23040" windowHeight="8484" firstSheet="1" activeTab="1" xr2:uid="{00000000-000D-0000-FFFF-FFFF00000000}"/>
  </bookViews>
  <sheets>
    <sheet name="Лист1 (2)" sheetId="6" state="hidden" r:id="rId1"/>
    <sheet name="Общий мониторинг" sheetId="4" r:id="rId2"/>
  </sheets>
  <calcPr calcId="179021"/>
  <customWorkbookViews>
    <customWorkbookView name="Osipova - Личное представление" guid="{AC67C941-9508-4550-863B-D2D2EC5BF0BA}" mergeInterval="0" personalView="1" maximized="1" windowWidth="1362" windowHeight="543" activeSheetId="4"/>
    <customWorkbookView name="Роман - Личное представление" guid="{A27C0A99-4E1B-4417-8DC1-E81885319943}" mergeInterval="0" personalView="1" maximized="1" windowWidth="1276" windowHeight="779" activeSheetId="4" showComments="commIndAndComment"/>
    <customWorkbookView name="Александр Олегович - Личное представление" guid="{0DE54E51-A749-4CC4-8C33-9D4D4ED22D17}" mergeInterval="0" personalView="1" maximized="1" windowWidth="1356" windowHeight="543" activeSheetId="4"/>
  </customWorkbookViews>
</workbook>
</file>

<file path=xl/calcChain.xml><?xml version="1.0" encoding="utf-8"?>
<calcChain xmlns="http://schemas.openxmlformats.org/spreadsheetml/2006/main">
  <c r="E20" i="6" l="1"/>
  <c r="E19" i="6"/>
  <c r="E18" i="6"/>
  <c r="E4" i="6"/>
  <c r="E5" i="6"/>
  <c r="E6" i="6"/>
  <c r="E7" i="6"/>
  <c r="E8" i="6"/>
  <c r="E9" i="6"/>
  <c r="E10" i="6"/>
  <c r="E11" i="6"/>
  <c r="E12" i="6"/>
  <c r="E13" i="6"/>
  <c r="E14" i="6"/>
  <c r="G14" i="6" s="1"/>
  <c r="E15" i="6"/>
  <c r="E16" i="6"/>
  <c r="E17" i="6"/>
  <c r="E21" i="6"/>
  <c r="E3" i="6"/>
  <c r="G21" i="6" l="1"/>
  <c r="G13" i="6"/>
  <c r="G22" i="6" s="1"/>
</calcChain>
</file>

<file path=xl/sharedStrings.xml><?xml version="1.0" encoding="utf-8"?>
<sst xmlns="http://schemas.openxmlformats.org/spreadsheetml/2006/main" count="43" uniqueCount="43">
  <si>
    <t xml:space="preserve">Наименование материала, оборудования </t>
  </si>
  <si>
    <t>№ П/П</t>
  </si>
  <si>
    <t>Цена с НДС  в руб.</t>
  </si>
  <si>
    <t>Бункер отработанного тонера Kyocera WT-860 для Kyocera</t>
  </si>
  <si>
    <t xml:space="preserve">Kyocera MK-6315 ремонтный комплект для TASKalfa 3501i/4501i/5501i </t>
  </si>
  <si>
    <t>Определитель длины кабеля softing CableMaster 500</t>
  </si>
  <si>
    <t xml:space="preserve">Определитель длины кабеля РЕЙС-50 </t>
  </si>
  <si>
    <t>для Определителя длины кабеля СТЭЛЛ-10 разделительный фильтр</t>
  </si>
  <si>
    <t>кол-во</t>
  </si>
  <si>
    <t>сумма</t>
  </si>
  <si>
    <t>Сумма Катриджи</t>
  </si>
  <si>
    <t>Сумма рем.комплект</t>
  </si>
  <si>
    <t>Сумма Техника</t>
  </si>
  <si>
    <t>ВСЕГО</t>
  </si>
  <si>
    <t>Магнитный уровень STABILA тип 96-2М, 200 см</t>
  </si>
  <si>
    <t xml:space="preserve">Видеоэндоскоп Bosch GIC 120C 0.601.241.201 </t>
  </si>
  <si>
    <t xml:space="preserve">Геодезическая рулетка, 30м Empire EM30CNS 5132003155 </t>
  </si>
  <si>
    <t xml:space="preserve">Рулетка геодезическая (50м x 15мм) КОБАЛЬТ 646-904 </t>
  </si>
  <si>
    <t xml:space="preserve">Картридж KYOCERA 1T02LH0NL0 черный [tk-6305] </t>
  </si>
  <si>
    <r>
      <t xml:space="preserve">Картридж HP 18A черный [cf218a]
оригинальный для M132FW </t>
    </r>
    <r>
      <rPr>
        <b/>
        <sz val="10"/>
        <color indexed="10"/>
        <rFont val="Times New Roman"/>
        <family val="1"/>
        <charset val="204"/>
      </rPr>
      <t>Картридж для лазерного устройства тип 424</t>
    </r>
  </si>
  <si>
    <r>
      <rPr>
        <i/>
        <sz val="9"/>
        <color indexed="8"/>
        <rFont val="Times New Roman"/>
        <family val="1"/>
        <charset val="204"/>
      </rPr>
      <t>Двойная упаковка картриджей XEROX 106R01277 черный
оригинальный</t>
    </r>
    <r>
      <rPr>
        <b/>
        <i/>
        <sz val="9"/>
        <color indexed="8"/>
        <rFont val="Times New Roman"/>
        <family val="1"/>
        <charset val="204"/>
      </rPr>
      <t xml:space="preserve"> </t>
    </r>
    <r>
      <rPr>
        <b/>
        <sz val="9"/>
        <color indexed="10"/>
        <rFont val="Times New Roman"/>
        <family val="1"/>
        <charset val="204"/>
      </rPr>
      <t>Картридж для лазерного устройства тип 288</t>
    </r>
    <r>
      <rPr>
        <b/>
        <i/>
        <sz val="9"/>
        <color indexed="10"/>
        <rFont val="Times New Roman"/>
        <family val="1"/>
        <charset val="204"/>
      </rPr>
      <t xml:space="preserve">
</t>
    </r>
  </si>
  <si>
    <r>
      <t xml:space="preserve">Фотобарабан(Imaging Drum) XEROX 101R00432 для Phaser 5016/5020B </t>
    </r>
    <r>
      <rPr>
        <b/>
        <sz val="10"/>
        <color indexed="10"/>
        <rFont val="Times New Roman"/>
        <family val="1"/>
        <charset val="204"/>
      </rPr>
      <t>Картридж для лазерного устройства тип 286</t>
    </r>
  </si>
  <si>
    <r>
      <t xml:space="preserve">Тонер картридж HP черный (7000стр.) Q7553X (Для Hp p2015) </t>
    </r>
    <r>
      <rPr>
        <b/>
        <sz val="10"/>
        <color indexed="10"/>
        <rFont val="Times New Roman"/>
        <family val="1"/>
        <charset val="204"/>
      </rPr>
      <t>Картридж для лазерного устройства тип 143</t>
    </r>
  </si>
  <si>
    <r>
      <t xml:space="preserve">Картридж HP 83A (CF283A) </t>
    </r>
    <r>
      <rPr>
        <b/>
        <sz val="10"/>
        <color indexed="10"/>
        <rFont val="Times New Roman"/>
        <family val="1"/>
        <charset val="204"/>
      </rPr>
      <t>Картридж для лазерного устройства тип 9</t>
    </r>
  </si>
  <si>
    <t>Картридж для лазерного устройства тип 12</t>
  </si>
  <si>
    <t>Картридж для лазерного устройства тип 13(желтый)</t>
  </si>
  <si>
    <t>Картридж для лазерного устройства тип 13 (Голубой)</t>
  </si>
  <si>
    <t>Картридж для лазерного устройства тип 13 (Пурпурный)</t>
  </si>
  <si>
    <t>РАСЧЕТ-ОБОСНОВАНИЕ НАЧАЛЬНОЙ (МАКСИМАЛЬНОЙ) ЦЕНЫ КОНТРАКТА</t>
  </si>
  <si>
    <t>Используемый метод определения НМЦК с обоснованием</t>
  </si>
  <si>
    <t>(должность)</t>
  </si>
  <si>
    <t>(ФИО)</t>
  </si>
  <si>
    <t>Дата подготовки обоснования:</t>
  </si>
  <si>
    <t>НМЦК</t>
  </si>
  <si>
    <t>Наименование  объекта закупки</t>
  </si>
  <si>
    <t>Обоснование НМЦК подготовил:</t>
  </si>
  <si>
    <t>В соответствии с Приказом Министерства экономического развития Российской Федерации от 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Заказчиком при расчете НМЦК был применен тарифный метод.</t>
  </si>
  <si>
    <t xml:space="preserve">Оказание услуг по обязательному страхованию гражданской ответственности владельца автотранспортных средств (ОСАГО) для нужд СПб ГБУ «Служба заказчика администрации Приморского района»
</t>
  </si>
  <si>
    <t>Контрактный управляющий</t>
  </si>
  <si>
    <t>Колдомасов Д.А.</t>
  </si>
  <si>
    <r>
      <rPr>
        <b/>
        <sz val="12"/>
        <color rgb="FF000000"/>
        <rFont val="Times New Roman"/>
        <family val="1"/>
        <charset val="204"/>
      </rPr>
      <t>Основание</t>
    </r>
    <r>
      <rPr>
        <sz val="12"/>
        <color rgb="FF000000"/>
        <rFont val="Times New Roman"/>
        <family val="1"/>
        <charset val="204"/>
      </rPr>
      <t xml:space="preserve"> </t>
    </r>
    <r>
      <rPr>
        <b/>
        <sz val="12"/>
        <color rgb="FF000000"/>
        <rFont val="Times New Roman"/>
        <family val="1"/>
        <charset val="204"/>
      </rPr>
      <t>для расчета тарифив</t>
    </r>
    <r>
      <rPr>
        <sz val="12"/>
        <color rgb="FF000000"/>
        <rFont val="Times New Roman"/>
        <family val="1"/>
        <charset val="204"/>
      </rPr>
      <t>: Указание Банка России от 8 декабря 2021 года N 6007-У "О страховых тарифах по обязательному страхованию гражданской ответственности владельцев транспортных средств"</t>
    </r>
  </si>
  <si>
    <t>Хундай Крета  13 690,58 рублей
ТБ = 6580; КТ = 1.64; КБМ = 0.46; КВС = 1; КО = 1.97; КМ = 1.4; КС = 1; КП = 1; КН = 1; КПР = 1</t>
  </si>
  <si>
    <t>Форд Куга  13 690,58 рублей
ТБ = 6580; КТ = 1.64; КБМ = 0.46; КВС = 1; КО = 1.97; КМ = 1.4; КС = 1; КП = 1; КН = 1; КПР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</si>
</sst>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_₽"/>
  </numFmts>
  <fonts count="25" x14ac:knownFonts="1">
    <font>
      <sz val="10"/>
      <name val="Arial Cyr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9"/>
      <color rgb="FF000000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57">
    <xf numFmtId="0" fontId="0" fillId="0" borderId="0" xfId="0"/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4" fontId="2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1" fillId="0" borderId="0" xfId="0" applyFont="1"/>
    <xf numFmtId="44" fontId="1" fillId="0" borderId="0" xfId="0" applyNumberFormat="1" applyFont="1"/>
    <xf numFmtId="0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4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/>
    <xf numFmtId="0" fontId="19" fillId="0" borderId="0" xfId="0" applyFont="1"/>
    <xf numFmtId="0" fontId="15" fillId="0" borderId="0" xfId="0" applyFont="1" applyAlignment="1">
      <alignment horizontal="center"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4" fontId="13" fillId="0" borderId="0" xfId="0" applyNumberFormat="1" applyFont="1" applyFill="1" applyAlignment="1">
      <alignment horizontal="center" vertical="center"/>
    </xf>
    <xf numFmtId="0" fontId="20" fillId="0" borderId="7" xfId="0" applyFont="1" applyFill="1" applyBorder="1"/>
    <xf numFmtId="4" fontId="20" fillId="0" borderId="0" xfId="0" applyNumberFormat="1" applyFont="1" applyFill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0" fontId="20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Fill="1" applyAlignment="1">
      <alignment horizontal="left" vertical="center" wrapText="1"/>
    </xf>
    <xf numFmtId="0" fontId="0" fillId="0" borderId="0" xfId="0" applyAlignment="1"/>
    <xf numFmtId="0" fontId="2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0" borderId="0" xfId="0" applyFont="1" applyFill="1" applyAlignment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164" fontId="20" fillId="0" borderId="5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0" fillId="0" borderId="6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/>
    <xf numFmtId="0" fontId="21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/>
  </cellXfs>
  <cellStyles count="3">
    <cellStyle name="Обычный" xfId="0" builtinId="0"/>
    <cellStyle name="Обычный 2 2 2" xfId="1" xr:uid="{00000000-0005-0000-0000-000001000000}"/>
    <cellStyle name="Обычный 4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opLeftCell="A10" zoomScaleNormal="100" workbookViewId="0">
      <selection activeCell="E15" sqref="E15:E21"/>
    </sheetView>
  </sheetViews>
  <sheetFormatPr defaultRowHeight="13.2" x14ac:dyDescent="0.25"/>
  <cols>
    <col min="1" max="1" width="4.109375" customWidth="1"/>
    <col min="2" max="2" width="30.6640625" customWidth="1"/>
    <col min="3" max="3" width="14" style="3" customWidth="1"/>
    <col min="5" max="5" width="11.6640625" bestFit="1" customWidth="1"/>
    <col min="6" max="6" width="18.33203125" customWidth="1"/>
    <col min="7" max="7" width="12.88671875" bestFit="1" customWidth="1"/>
    <col min="9" max="9" width="12.6640625" customWidth="1"/>
  </cols>
  <sheetData>
    <row r="1" spans="1:7" ht="20.25" customHeight="1" x14ac:dyDescent="0.25">
      <c r="A1" s="31" t="s">
        <v>1</v>
      </c>
      <c r="B1" s="31" t="s">
        <v>0</v>
      </c>
      <c r="C1" s="31" t="s">
        <v>2</v>
      </c>
      <c r="D1" s="32" t="s">
        <v>8</v>
      </c>
      <c r="E1" s="32" t="s">
        <v>9</v>
      </c>
    </row>
    <row r="2" spans="1:7" ht="23.25" customHeight="1" x14ac:dyDescent="0.25">
      <c r="A2" s="31"/>
      <c r="B2" s="31"/>
      <c r="C2" s="31"/>
      <c r="D2" s="32"/>
      <c r="E2" s="32"/>
    </row>
    <row r="3" spans="1:7" ht="64.5" customHeight="1" x14ac:dyDescent="0.25">
      <c r="A3" s="1">
        <v>1</v>
      </c>
      <c r="B3" s="2" t="s">
        <v>21</v>
      </c>
      <c r="C3" s="4">
        <v>7750</v>
      </c>
      <c r="D3" s="8">
        <v>10</v>
      </c>
      <c r="E3" s="10">
        <f>C3*D3</f>
        <v>77500</v>
      </c>
    </row>
    <row r="4" spans="1:7" ht="57" customHeight="1" x14ac:dyDescent="0.25">
      <c r="A4" s="1">
        <v>2</v>
      </c>
      <c r="B4" s="7" t="s">
        <v>20</v>
      </c>
      <c r="C4" s="5">
        <v>2300</v>
      </c>
      <c r="D4" s="8">
        <v>20</v>
      </c>
      <c r="E4" s="10">
        <f t="shared" ref="E4:E21" si="0">C4*D4</f>
        <v>46000</v>
      </c>
    </row>
    <row r="5" spans="1:7" ht="57.75" customHeight="1" x14ac:dyDescent="0.25">
      <c r="A5" s="1">
        <v>3</v>
      </c>
      <c r="B5" s="2" t="s">
        <v>19</v>
      </c>
      <c r="C5" s="5">
        <v>4100</v>
      </c>
      <c r="D5" s="8">
        <v>6</v>
      </c>
      <c r="E5" s="10">
        <f t="shared" si="0"/>
        <v>24600</v>
      </c>
    </row>
    <row r="6" spans="1:7" ht="26.4" x14ac:dyDescent="0.25">
      <c r="A6" s="1">
        <v>4</v>
      </c>
      <c r="B6" s="2" t="s">
        <v>18</v>
      </c>
      <c r="C6" s="5">
        <v>10500</v>
      </c>
      <c r="D6" s="8">
        <v>15</v>
      </c>
      <c r="E6" s="10">
        <f t="shared" si="0"/>
        <v>157500</v>
      </c>
    </row>
    <row r="7" spans="1:7" ht="52.8" x14ac:dyDescent="0.25">
      <c r="A7" s="1">
        <v>5</v>
      </c>
      <c r="B7" s="2" t="s">
        <v>22</v>
      </c>
      <c r="C7" s="4">
        <v>9910</v>
      </c>
      <c r="D7" s="8">
        <v>3</v>
      </c>
      <c r="E7" s="10">
        <f t="shared" si="0"/>
        <v>29730</v>
      </c>
    </row>
    <row r="8" spans="1:7" ht="45.75" customHeight="1" x14ac:dyDescent="0.25">
      <c r="A8" s="1">
        <v>6</v>
      </c>
      <c r="B8" s="2" t="s">
        <v>23</v>
      </c>
      <c r="C8" s="4">
        <v>5400</v>
      </c>
      <c r="D8" s="8">
        <v>25</v>
      </c>
      <c r="E8" s="10">
        <f t="shared" si="0"/>
        <v>135000</v>
      </c>
    </row>
    <row r="9" spans="1:7" ht="38.25" customHeight="1" x14ac:dyDescent="0.25">
      <c r="A9" s="1">
        <v>7</v>
      </c>
      <c r="B9" s="14" t="s">
        <v>25</v>
      </c>
      <c r="C9" s="5">
        <v>6900</v>
      </c>
      <c r="D9" s="8">
        <v>4</v>
      </c>
      <c r="E9" s="10">
        <f t="shared" si="0"/>
        <v>27600</v>
      </c>
    </row>
    <row r="10" spans="1:7" ht="24" x14ac:dyDescent="0.25">
      <c r="A10" s="1">
        <v>8</v>
      </c>
      <c r="B10" s="14" t="s">
        <v>27</v>
      </c>
      <c r="C10" s="5">
        <v>6900</v>
      </c>
      <c r="D10" s="8">
        <v>4</v>
      </c>
      <c r="E10" s="10">
        <f t="shared" si="0"/>
        <v>27600</v>
      </c>
    </row>
    <row r="11" spans="1:7" ht="24" x14ac:dyDescent="0.25">
      <c r="A11" s="1">
        <v>9</v>
      </c>
      <c r="B11" s="14" t="s">
        <v>26</v>
      </c>
      <c r="C11" s="5">
        <v>6900</v>
      </c>
      <c r="D11" s="8">
        <v>4</v>
      </c>
      <c r="E11" s="10">
        <f t="shared" si="0"/>
        <v>27600</v>
      </c>
    </row>
    <row r="12" spans="1:7" ht="26.4" x14ac:dyDescent="0.25">
      <c r="A12" s="1">
        <v>10</v>
      </c>
      <c r="B12" s="15" t="s">
        <v>24</v>
      </c>
      <c r="C12" s="4">
        <v>5500</v>
      </c>
      <c r="D12" s="8">
        <v>4</v>
      </c>
      <c r="E12" s="10">
        <f t="shared" si="0"/>
        <v>22000</v>
      </c>
    </row>
    <row r="13" spans="1:7" ht="26.4" x14ac:dyDescent="0.25">
      <c r="A13" s="1">
        <v>11</v>
      </c>
      <c r="B13" s="2" t="s">
        <v>3</v>
      </c>
      <c r="C13" s="4">
        <v>890</v>
      </c>
      <c r="D13" s="8">
        <v>5</v>
      </c>
      <c r="E13" s="10">
        <f t="shared" si="0"/>
        <v>4450</v>
      </c>
      <c r="F13" t="s">
        <v>10</v>
      </c>
      <c r="G13" s="11">
        <f>SUM(E3:E13)</f>
        <v>579580</v>
      </c>
    </row>
    <row r="14" spans="1:7" ht="36" x14ac:dyDescent="0.25">
      <c r="A14" s="1">
        <v>12</v>
      </c>
      <c r="B14" s="7" t="s">
        <v>4</v>
      </c>
      <c r="C14" s="5">
        <v>54000</v>
      </c>
      <c r="D14" s="8">
        <v>1</v>
      </c>
      <c r="E14" s="10">
        <f t="shared" si="0"/>
        <v>54000</v>
      </c>
      <c r="F14" t="s">
        <v>11</v>
      </c>
      <c r="G14" s="11">
        <f>E14</f>
        <v>54000</v>
      </c>
    </row>
    <row r="15" spans="1:7" ht="26.4" x14ac:dyDescent="0.25">
      <c r="A15" s="1">
        <v>13</v>
      </c>
      <c r="B15" s="2" t="s">
        <v>5</v>
      </c>
      <c r="C15" s="5">
        <v>24500</v>
      </c>
      <c r="D15" s="8">
        <v>1</v>
      </c>
      <c r="E15" s="10">
        <f t="shared" si="0"/>
        <v>24500</v>
      </c>
    </row>
    <row r="16" spans="1:7" ht="26.4" x14ac:dyDescent="0.25">
      <c r="A16" s="1">
        <v>14</v>
      </c>
      <c r="B16" s="2" t="s">
        <v>6</v>
      </c>
      <c r="C16" s="10">
        <v>27500</v>
      </c>
      <c r="D16" s="8">
        <v>1</v>
      </c>
      <c r="E16" s="10">
        <f t="shared" si="0"/>
        <v>27500</v>
      </c>
    </row>
    <row r="17" spans="1:7" ht="26.4" x14ac:dyDescent="0.25">
      <c r="A17" s="1">
        <v>15</v>
      </c>
      <c r="B17" s="2" t="s">
        <v>7</v>
      </c>
      <c r="C17" s="4">
        <v>8850</v>
      </c>
      <c r="D17" s="6">
        <v>1</v>
      </c>
      <c r="E17" s="10">
        <f t="shared" si="0"/>
        <v>8850</v>
      </c>
    </row>
    <row r="18" spans="1:7" ht="26.4" x14ac:dyDescent="0.25">
      <c r="A18" s="1">
        <v>16</v>
      </c>
      <c r="B18" s="2" t="s">
        <v>14</v>
      </c>
      <c r="C18" s="4">
        <v>14600</v>
      </c>
      <c r="D18" s="6">
        <v>1</v>
      </c>
      <c r="E18" s="10">
        <f t="shared" si="0"/>
        <v>14600</v>
      </c>
    </row>
    <row r="19" spans="1:7" ht="26.4" x14ac:dyDescent="0.25">
      <c r="A19" s="1">
        <v>17</v>
      </c>
      <c r="B19" s="2" t="s">
        <v>16</v>
      </c>
      <c r="C19" s="4">
        <v>3050</v>
      </c>
      <c r="D19" s="6">
        <v>1</v>
      </c>
      <c r="E19" s="10">
        <f t="shared" si="0"/>
        <v>3050</v>
      </c>
    </row>
    <row r="20" spans="1:7" ht="26.4" x14ac:dyDescent="0.25">
      <c r="A20" s="1">
        <v>18</v>
      </c>
      <c r="B20" s="2" t="s">
        <v>17</v>
      </c>
      <c r="C20" s="4">
        <v>1750</v>
      </c>
      <c r="D20" s="6">
        <v>1</v>
      </c>
      <c r="E20" s="10">
        <f t="shared" si="0"/>
        <v>1750</v>
      </c>
    </row>
    <row r="21" spans="1:7" ht="29.25" customHeight="1" x14ac:dyDescent="0.25">
      <c r="A21" s="1">
        <v>19</v>
      </c>
      <c r="B21" s="2" t="s">
        <v>15</v>
      </c>
      <c r="C21" s="4">
        <v>29000</v>
      </c>
      <c r="D21" s="8">
        <v>1</v>
      </c>
      <c r="E21" s="10">
        <f t="shared" si="0"/>
        <v>29000</v>
      </c>
      <c r="F21" t="s">
        <v>12</v>
      </c>
      <c r="G21" s="11">
        <f>SUM(E15:E21)</f>
        <v>109250</v>
      </c>
    </row>
    <row r="22" spans="1:7" x14ac:dyDescent="0.25">
      <c r="A22" s="1"/>
      <c r="B22" s="1"/>
      <c r="C22" s="2"/>
      <c r="D22" s="9"/>
      <c r="E22" s="9"/>
      <c r="F22" s="12" t="s">
        <v>13</v>
      </c>
      <c r="G22" s="13">
        <f>SUM(G3:G21)</f>
        <v>742830</v>
      </c>
    </row>
  </sheetData>
  <mergeCells count="5">
    <mergeCell ref="A1:A2"/>
    <mergeCell ref="B1:B2"/>
    <mergeCell ref="C1:C2"/>
    <mergeCell ref="D1:D2"/>
    <mergeCell ref="E1:E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4"/>
  <sheetViews>
    <sheetView tabSelected="1" zoomScale="90" zoomScaleNormal="90" workbookViewId="0">
      <selection activeCell="A7" sqref="A7:M7"/>
    </sheetView>
  </sheetViews>
  <sheetFormatPr defaultRowHeight="13.2" x14ac:dyDescent="0.25"/>
  <cols>
    <col min="1" max="1" width="5.33203125" customWidth="1"/>
    <col min="2" max="2" width="13.88671875" customWidth="1"/>
    <col min="3" max="3" width="25" customWidth="1"/>
    <col min="4" max="4" width="15.44140625" customWidth="1"/>
    <col min="5" max="5" width="19.109375" style="3" customWidth="1"/>
    <col min="6" max="6" width="16.44140625" style="3" customWidth="1"/>
    <col min="7" max="7" width="12.88671875" style="3" customWidth="1"/>
    <col min="8" max="8" width="12.44140625" style="3" customWidth="1"/>
    <col min="9" max="9" width="15.6640625" style="3" customWidth="1"/>
    <col min="10" max="10" width="12.44140625" style="3" customWidth="1"/>
    <col min="11" max="11" width="14.6640625" style="3" customWidth="1"/>
    <col min="12" max="12" width="12" customWidth="1"/>
    <col min="13" max="13" width="20.88671875" customWidth="1"/>
    <col min="14" max="14" width="7" customWidth="1"/>
    <col min="15" max="15" width="7.33203125" customWidth="1"/>
    <col min="17" max="17" width="12.6640625" customWidth="1"/>
  </cols>
  <sheetData>
    <row r="1" spans="1:15" ht="15.6" x14ac:dyDescent="0.3">
      <c r="A1" s="19"/>
      <c r="B1" s="19"/>
      <c r="C1" s="48" t="s">
        <v>28</v>
      </c>
      <c r="D1" s="48"/>
      <c r="E1" s="48"/>
      <c r="F1" s="48"/>
      <c r="G1" s="49"/>
      <c r="H1" s="49"/>
      <c r="I1" s="50"/>
      <c r="J1" s="50"/>
      <c r="K1" s="20"/>
      <c r="L1" s="20"/>
      <c r="M1" s="20"/>
      <c r="N1" s="20"/>
      <c r="O1" s="20"/>
    </row>
    <row r="2" spans="1:15" x14ac:dyDescent="0.25">
      <c r="A2" s="21"/>
      <c r="B2" s="21"/>
      <c r="C2" s="54"/>
      <c r="D2" s="54"/>
      <c r="E2" s="54"/>
      <c r="F2" s="54"/>
      <c r="G2" s="55"/>
      <c r="H2" s="55"/>
      <c r="I2" s="56"/>
      <c r="J2" s="56"/>
      <c r="K2" s="20"/>
      <c r="L2" s="20"/>
      <c r="M2" s="20"/>
      <c r="N2" s="20"/>
      <c r="O2" s="20"/>
    </row>
    <row r="3" spans="1:15" ht="51.75" customHeight="1" x14ac:dyDescent="0.25">
      <c r="A3" s="39" t="s">
        <v>34</v>
      </c>
      <c r="B3" s="40"/>
      <c r="C3" s="40"/>
      <c r="D3" s="40"/>
      <c r="E3" s="40"/>
      <c r="F3" s="40"/>
      <c r="G3" s="43" t="s">
        <v>37</v>
      </c>
      <c r="H3" s="43"/>
      <c r="I3" s="43"/>
      <c r="J3" s="43"/>
      <c r="K3" s="43"/>
      <c r="L3" s="43"/>
      <c r="M3" s="43"/>
      <c r="N3" s="20"/>
      <c r="O3" s="20"/>
    </row>
    <row r="4" spans="1:15" ht="81.75" customHeight="1" x14ac:dyDescent="0.25">
      <c r="A4" s="41" t="s">
        <v>29</v>
      </c>
      <c r="B4" s="42"/>
      <c r="C4" s="42"/>
      <c r="D4" s="42"/>
      <c r="E4" s="42"/>
      <c r="F4" s="42"/>
      <c r="G4" s="44" t="s">
        <v>36</v>
      </c>
      <c r="H4" s="44"/>
      <c r="I4" s="44"/>
      <c r="J4" s="44"/>
      <c r="K4" s="44"/>
      <c r="L4" s="44"/>
      <c r="M4" s="44"/>
      <c r="N4" s="20"/>
      <c r="O4" s="20"/>
    </row>
    <row r="5" spans="1:15" ht="15.6" x14ac:dyDescent="0.25">
      <c r="A5" s="35" t="s">
        <v>33</v>
      </c>
      <c r="B5" s="36"/>
      <c r="C5" s="36"/>
      <c r="D5" s="36"/>
      <c r="E5" s="36"/>
      <c r="F5" s="37"/>
      <c r="G5" s="45">
        <v>27381.16</v>
      </c>
      <c r="H5" s="46"/>
      <c r="I5" s="46"/>
      <c r="J5" s="46"/>
      <c r="K5" s="46"/>
      <c r="L5" s="46"/>
      <c r="M5" s="47"/>
      <c r="N5" s="20"/>
      <c r="O5" s="20"/>
    </row>
    <row r="6" spans="1:15" ht="41.25" customHeight="1" x14ac:dyDescent="0.25">
      <c r="A6" s="51" t="s">
        <v>40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3"/>
      <c r="N6" s="20"/>
      <c r="O6" s="20"/>
    </row>
    <row r="7" spans="1:15" ht="42.75" customHeight="1" x14ac:dyDescent="0.25">
      <c r="A7" s="33" t="s">
        <v>41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20"/>
      <c r="O7" s="20"/>
    </row>
    <row r="8" spans="1:15" ht="45.75" customHeight="1" x14ac:dyDescent="0.25">
      <c r="A8" s="33" t="s">
        <v>42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20"/>
      <c r="O8" s="20"/>
    </row>
    <row r="9" spans="1:15" ht="43.5" customHeight="1" x14ac:dyDescent="0.3">
      <c r="A9" s="30" t="s">
        <v>35</v>
      </c>
      <c r="B9" s="24"/>
      <c r="C9" s="25"/>
      <c r="D9" s="25"/>
      <c r="E9" s="26"/>
      <c r="F9" s="26"/>
      <c r="G9" s="16"/>
      <c r="H9" s="16"/>
      <c r="I9" s="16"/>
      <c r="J9" s="16"/>
      <c r="K9" s="23"/>
      <c r="L9" s="18"/>
      <c r="M9" s="22"/>
      <c r="N9" s="20"/>
      <c r="O9" s="20"/>
    </row>
    <row r="10" spans="1:15" ht="32.25" customHeight="1" x14ac:dyDescent="0.3">
      <c r="A10" s="27" t="s">
        <v>38</v>
      </c>
      <c r="B10" s="27"/>
      <c r="C10" s="27"/>
      <c r="D10" s="27" t="s">
        <v>39</v>
      </c>
      <c r="E10" s="28"/>
      <c r="F10" s="28"/>
      <c r="G10" s="16"/>
      <c r="H10" s="16"/>
      <c r="I10" s="16"/>
      <c r="J10" s="16"/>
      <c r="K10" s="23"/>
      <c r="L10" s="18"/>
      <c r="M10" s="22"/>
      <c r="N10" s="20"/>
      <c r="O10" s="20"/>
    </row>
    <row r="11" spans="1:15" ht="15.6" x14ac:dyDescent="0.3">
      <c r="A11" s="24"/>
      <c r="B11" s="24"/>
      <c r="C11" s="25" t="s">
        <v>30</v>
      </c>
      <c r="D11" s="25" t="s">
        <v>31</v>
      </c>
      <c r="E11" s="26"/>
      <c r="F11" s="26"/>
      <c r="G11" s="16"/>
      <c r="H11" s="16"/>
      <c r="I11" s="16"/>
      <c r="J11" s="16"/>
      <c r="K11" s="23"/>
      <c r="L11" s="18"/>
      <c r="M11" s="22"/>
      <c r="N11" s="20"/>
      <c r="O11" s="20"/>
    </row>
    <row r="12" spans="1:15" ht="15.6" x14ac:dyDescent="0.3">
      <c r="A12" s="24"/>
      <c r="B12" s="24"/>
      <c r="C12" s="24"/>
      <c r="D12" s="24"/>
      <c r="E12" s="26"/>
      <c r="F12" s="26"/>
      <c r="G12" s="16"/>
      <c r="H12" s="16"/>
      <c r="I12" s="16"/>
      <c r="J12" s="16"/>
      <c r="K12" s="23"/>
      <c r="L12" s="18"/>
      <c r="M12" s="22"/>
      <c r="N12" s="20"/>
      <c r="O12" s="20"/>
    </row>
    <row r="13" spans="1:15" ht="15.6" x14ac:dyDescent="0.3">
      <c r="A13" s="38" t="s">
        <v>32</v>
      </c>
      <c r="B13" s="34"/>
      <c r="C13" s="34"/>
      <c r="D13" s="29">
        <v>46161</v>
      </c>
      <c r="E13" s="29"/>
      <c r="F13" s="29"/>
      <c r="G13" s="16"/>
      <c r="H13" s="16"/>
      <c r="I13" s="16"/>
      <c r="J13" s="16"/>
      <c r="K13" s="23"/>
      <c r="L13" s="18"/>
      <c r="M13" s="20"/>
      <c r="N13" s="20"/>
      <c r="O13" s="20"/>
    </row>
    <row r="14" spans="1:15" ht="15.6" x14ac:dyDescent="0.3">
      <c r="A14" s="16"/>
      <c r="B14" s="16"/>
      <c r="C14" s="18"/>
      <c r="D14" s="18"/>
      <c r="E14" s="17"/>
      <c r="F14" s="17"/>
      <c r="G14" s="16"/>
      <c r="H14" s="16"/>
      <c r="I14" s="16"/>
      <c r="J14" s="16"/>
      <c r="K14" s="23"/>
      <c r="L14" s="18"/>
    </row>
  </sheetData>
  <customSheetViews>
    <customSheetView guid="{AC67C941-9508-4550-863B-D2D2EC5BF0BA}">
      <selection activeCell="B9" sqref="B9"/>
      <pageMargins left="0.7" right="0.7" top="0.75" bottom="0.75" header="0.3" footer="0.3"/>
      <pageSetup paperSize="9" orientation="landscape" r:id="rId1"/>
    </customSheetView>
    <customSheetView guid="{A27C0A99-4E1B-4417-8DC1-E81885319943}" showPageBreaks="1">
      <selection activeCell="J19" sqref="J19"/>
      <pageMargins left="0.7" right="0.7" top="0.75" bottom="0.75" header="0.3" footer="0.3"/>
      <pageSetup paperSize="9" orientation="landscape" r:id="rId2"/>
    </customSheetView>
    <customSheetView guid="{0DE54E51-A749-4CC4-8C33-9D4D4ED22D17}">
      <selection activeCell="B9" sqref="B9"/>
      <pageMargins left="0.7" right="0.7" top="0.75" bottom="0.75" header="0.3" footer="0.3"/>
      <pageSetup paperSize="9" orientation="landscape" r:id="rId3"/>
    </customSheetView>
  </customSheetViews>
  <mergeCells count="12">
    <mergeCell ref="C1:J1"/>
    <mergeCell ref="A6:M6"/>
    <mergeCell ref="C2:J2"/>
    <mergeCell ref="A7:M7"/>
    <mergeCell ref="A8:M8"/>
    <mergeCell ref="A5:F5"/>
    <mergeCell ref="A13:C13"/>
    <mergeCell ref="A3:F3"/>
    <mergeCell ref="A4:F4"/>
    <mergeCell ref="G3:M3"/>
    <mergeCell ref="G4:M4"/>
    <mergeCell ref="G5:M5"/>
  </mergeCells>
  <pageMargins left="0.25" right="0.25" top="0.75" bottom="0.75" header="0.3" footer="0.3"/>
  <pageSetup paperSize="9" scale="74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 (2)</vt:lpstr>
      <vt:lpstr>Общий мониторинг</vt:lpstr>
    </vt:vector>
  </TitlesOfParts>
  <Company>NhT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2025-05-26T11:44:49Z</cp:lastPrinted>
  <dcterms:created xsi:type="dcterms:W3CDTF">2012-04-22T16:13:21Z</dcterms:created>
  <dcterms:modified xsi:type="dcterms:W3CDTF">2026-05-18T21:22:43Z</dcterms:modified>
</cp:coreProperties>
</file>