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430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User\Desktop\ШВСМ по ЛА\Костюмы спортивные\"/>
    </mc:Choice>
  </mc:AlternateContent>
  <xr:revisionPtr revIDLastSave="0" documentId="13_ncr:1_{7FC3FB5B-543E-4F3E-A5EC-7ACCB697D84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Расчет цены" sheetId="2" r:id="rId1"/>
  </sheets>
  <definedNames>
    <definedName name="_xlnm._FilterDatabase" localSheetId="0" hidden="1">'Расчет цены'!$B$8:$N$17</definedName>
    <definedName name="_xlnm.Print_Area" localSheetId="0">'Расчет цены'!$A$1:$M$15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S14" i="2" l="1"/>
  <c r="R14" i="2"/>
  <c r="Q14" i="2"/>
  <c r="Q11" i="2" l="1"/>
  <c r="Q12" i="2"/>
  <c r="Q13" i="2"/>
  <c r="Q15" i="2"/>
  <c r="Q16" i="2"/>
  <c r="S15" i="2" l="1"/>
  <c r="R15" i="2"/>
  <c r="S11" i="2" l="1"/>
  <c r="S12" i="2"/>
  <c r="S13" i="2"/>
  <c r="S16" i="2"/>
  <c r="R11" i="2"/>
  <c r="R12" i="2"/>
  <c r="R13" i="2"/>
  <c r="R16" i="2"/>
  <c r="S10" i="2"/>
  <c r="R10" i="2"/>
  <c r="Q10" i="2"/>
  <c r="R17" i="2" l="1"/>
  <c r="S17" i="2"/>
  <c r="Q17" i="2"/>
  <c r="L10" i="2"/>
  <c r="M10" i="2" s="1"/>
  <c r="J10" i="2"/>
  <c r="K10" i="2" s="1"/>
  <c r="M11" i="2" l="1"/>
</calcChain>
</file>

<file path=xl/sharedStrings.xml><?xml version="1.0" encoding="utf-8"?>
<sst xmlns="http://schemas.openxmlformats.org/spreadsheetml/2006/main" count="32" uniqueCount="31">
  <si>
    <t>Среднее квадратичное отклонение</t>
  </si>
  <si>
    <t>Предмет контракта</t>
  </si>
  <si>
    <t>(ФИО)</t>
  </si>
  <si>
    <t xml:space="preserve"> </t>
  </si>
  <si>
    <t>№ п/п</t>
  </si>
  <si>
    <t>РАСЧЕТ И ОБОСНОВАНИЕ ЦЕНЫ КОНТРАКТА, ЗАКЛЮЧАЕМОГО С ЕДИНСТВЕННЫМ ПОСТАВЩИКОМ (ПОДРЯДЧИКОМ, ИСПОЛНИТЕЛЕМ)</t>
  </si>
  <si>
    <t>Единица измерения</t>
  </si>
  <si>
    <t>Номер источника ценовой информации (ИЦИ №i) и цена единицы товара, работы, услуги, представленная i-тым ИЦИ (Цi), руб.</t>
  </si>
  <si>
    <t>Наименование товара (работы, услуги)</t>
  </si>
  <si>
    <t xml:space="preserve">Кол-во </t>
  </si>
  <si>
    <t>Минимальное ценовое предложение, руб.</t>
  </si>
  <si>
    <t>Всего цена контракта (договора), руб.</t>
  </si>
  <si>
    <t>Определение однородности совокупности значений выявленных цен</t>
  </si>
  <si>
    <t xml:space="preserve">Используемый метод определения ЦК, обоснование </t>
  </si>
  <si>
    <t>Кол-во источников ценовой информации</t>
  </si>
  <si>
    <t>Итого цена, руб. (14*5)</t>
  </si>
  <si>
    <t>Для определения цены контракта методом сопоставимых рыночных цен (анализа рынка),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исполнителем)", был направлен запрос о предоставлении ценовой информации 5 поставщикам,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 
Ответы на запросы получены от 3 поставщиков (подрядчиков, исполнителей). В соответствии со ст. 34 Бюджетного кодекса Российской Федерации от 31.07.1998 N 145-ФЗ в целях эффективного использования бюджетных средств с учетом проведенного анализа рынка для определения цены контракта, заключаемого с единственным поставщиком (подрядчиком, исполнителем), принимается минимальное ценовое предложение.</t>
  </si>
  <si>
    <t>(подпись)</t>
  </si>
  <si>
    <r>
      <t>Средняя арифметическая цена за единицу     &lt;</t>
    </r>
    <r>
      <rPr>
        <b/>
        <i/>
        <sz val="10"/>
        <rFont val="Times New Roman"/>
        <family val="1"/>
        <charset val="204"/>
      </rPr>
      <t>ц</t>
    </r>
    <r>
      <rPr>
        <b/>
        <sz val="10"/>
        <rFont val="Times New Roman"/>
        <family val="1"/>
        <charset val="204"/>
      </rPr>
      <t xml:space="preserve">&gt; </t>
    </r>
  </si>
  <si>
    <r>
      <t xml:space="preserve">коэффициент вариации цен V (%) </t>
    </r>
    <r>
      <rPr>
        <b/>
        <i/>
        <sz val="10"/>
        <rFont val="Times New Roman"/>
        <family val="1"/>
        <charset val="204"/>
      </rPr>
      <t xml:space="preserve"> (не должен превышать 33%)</t>
    </r>
  </si>
  <si>
    <t>Обоснование неприменения Постановления 
№ 1875</t>
  </si>
  <si>
    <t xml:space="preserve">Заказчиком не применяется при обосновании цены контракта, заключаемого с единственным поставщиком,  подп. в  пункта 7 Постановления Правительства Российской Федерации от 23 декабря 2024 г. N 1875 “О мерах по предоставлению национального режима при осуществлении закупок товаров, работ, услуг для обеспечения государственных и муниципальных нужд, закупок товаров, работ, услуг отдельными видами юридических лиц” (далее – Постановление № 1875) на основании подп. г пункта 7 Постановления № 1875: если при осуществлении закупки товара заказчиком в случаях, предусмотренных подп. и п. 5  Постановление № 1875, не применяется запрет, предусмотренный пунктом 1 Постановление № 1875 (закупка товаров, при которой цена контракта не превышает 1 млн. рублей и при этом ни одна из использованных при определении таких цен цена единицы товара не превышает 300 тыс. рублей.)
</t>
  </si>
  <si>
    <t>Источник
 инф. № 1
Вх.№ 163 от 15.05.2026</t>
  </si>
  <si>
    <t>Источник
 инф. № 2
Вх.№ 164 от 15.05.2026</t>
  </si>
  <si>
    <t>Источник 
инф. № 3
Вх.№ 165 от 15.05.2026</t>
  </si>
  <si>
    <t>Заместитель директора по учебно-спортивной работе</t>
  </si>
  <si>
    <t>Давыденко В.Г.</t>
  </si>
  <si>
    <t xml:space="preserve">Поставка спортивной экипировки (костюм спортивный) для дисциплин вида спорта «легкая атлетика» в 2026 году </t>
  </si>
  <si>
    <t>Дата подготовки обоснования цены: 21.05.2026 г.</t>
  </si>
  <si>
    <t>компл.</t>
  </si>
  <si>
    <t>Костюм спортивный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</si>
</sst>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_р_._-;\-* #,##0.00_р_._-;_-* &quot;-&quot;??_р_._-;_-@_-"/>
    <numFmt numFmtId="165" formatCode="_(* #,##0.00_);_(* \(#,##0.00\);_(* &quot;-&quot;??_);_(@_)"/>
  </numFmts>
  <fonts count="39" x14ac:knownFonts="1">
    <font>
      <sz val="11"/>
      <color indexed="8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Calibri"/>
      <family val="2"/>
      <charset val="204"/>
    </font>
    <font>
      <b/>
      <sz val="10"/>
      <color indexed="8"/>
      <name val="Times New Roman"/>
      <family val="1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b/>
      <sz val="9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charset val="204"/>
      <scheme val="minor"/>
    </font>
    <font>
      <sz val="10"/>
      <color theme="1"/>
      <name val="Times New Roman"/>
      <family val="2"/>
      <charset val="204"/>
    </font>
    <font>
      <sz val="10"/>
      <color theme="1"/>
      <name val="Times New Roman"/>
      <family val="1"/>
      <charset val="204"/>
    </font>
    <font>
      <sz val="10"/>
      <name val="Arial Cyr"/>
      <family val="2"/>
      <charset val="204"/>
    </font>
    <font>
      <b/>
      <sz val="8"/>
      <name val="Times New Roman"/>
      <family val="1"/>
      <charset val="204"/>
    </font>
    <font>
      <sz val="10"/>
      <name val="Times New Roman"/>
      <family val="1"/>
      <charset val="204"/>
    </font>
    <font>
      <sz val="11"/>
      <name val="Calibri"/>
      <family val="2"/>
      <charset val="204"/>
    </font>
    <font>
      <b/>
      <sz val="10"/>
      <name val="Times New Roman"/>
      <family val="1"/>
      <charset val="204"/>
    </font>
    <font>
      <b/>
      <i/>
      <sz val="10"/>
      <name val="Times New Roman"/>
      <family val="1"/>
      <charset val="204"/>
    </font>
    <font>
      <sz val="8"/>
      <name val="Times New Roman"/>
      <family val="1"/>
      <charset val="204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74">
    <xf numFmtId="0" fontId="0" fillId="0" borderId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5" borderId="0" applyNumberFormat="0" applyBorder="0" applyAlignment="0" applyProtection="0"/>
    <xf numFmtId="0" fontId="6" fillId="8" borderId="0" applyNumberFormat="0" applyBorder="0" applyAlignment="0" applyProtection="0"/>
    <xf numFmtId="0" fontId="6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9" borderId="0" applyNumberFormat="0" applyBorder="0" applyAlignment="0" applyProtection="0"/>
    <xf numFmtId="0" fontId="9" fillId="7" borderId="1" applyNumberFormat="0" applyAlignment="0" applyProtection="0"/>
    <xf numFmtId="0" fontId="10" fillId="20" borderId="2" applyNumberFormat="0" applyAlignment="0" applyProtection="0"/>
    <xf numFmtId="0" fontId="11" fillId="20" borderId="1" applyNumberFormat="0" applyAlignment="0" applyProtection="0"/>
    <xf numFmtId="0" fontId="12" fillId="0" borderId="3" applyNumberFormat="0" applyFill="0" applyAlignment="0" applyProtection="0"/>
    <xf numFmtId="0" fontId="13" fillId="0" borderId="4" applyNumberFormat="0" applyFill="0" applyAlignment="0" applyProtection="0"/>
    <xf numFmtId="0" fontId="14" fillId="0" borderId="5" applyNumberFormat="0" applyFill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21" borderId="7" applyNumberFormat="0" applyAlignment="0" applyProtection="0"/>
    <xf numFmtId="0" fontId="17" fillId="0" borderId="0" applyNumberFormat="0" applyFill="0" applyBorder="0" applyAlignment="0" applyProtection="0"/>
    <xf numFmtId="0" fontId="18" fillId="22" borderId="0" applyNumberFormat="0" applyBorder="0" applyAlignment="0" applyProtection="0"/>
    <xf numFmtId="0" fontId="28" fillId="0" borderId="0"/>
    <xf numFmtId="0" fontId="29" fillId="0" borderId="0"/>
    <xf numFmtId="0" fontId="25" fillId="0" borderId="0"/>
    <xf numFmtId="0" fontId="24" fillId="0" borderId="0"/>
    <xf numFmtId="0" fontId="27" fillId="0" borderId="0"/>
    <xf numFmtId="0" fontId="27" fillId="0" borderId="0"/>
    <xf numFmtId="0" fontId="24" fillId="0" borderId="0"/>
    <xf numFmtId="0" fontId="30" fillId="0" borderId="0"/>
    <xf numFmtId="0" fontId="19" fillId="3" borderId="0" applyNumberFormat="0" applyBorder="0" applyAlignment="0" applyProtection="0"/>
    <xf numFmtId="0" fontId="20" fillId="0" borderId="0" applyNumberFormat="0" applyFill="0" applyBorder="0" applyAlignment="0" applyProtection="0"/>
    <xf numFmtId="0" fontId="24" fillId="23" borderId="8" applyNumberFormat="0" applyFont="0" applyAlignment="0" applyProtection="0"/>
    <xf numFmtId="0" fontId="24" fillId="23" borderId="8" applyNumberFormat="0" applyFont="0" applyAlignment="0" applyProtection="0"/>
    <xf numFmtId="0" fontId="21" fillId="0" borderId="9" applyNumberFormat="0" applyFill="0" applyAlignment="0" applyProtection="0"/>
    <xf numFmtId="0" fontId="22" fillId="0" borderId="0" applyNumberFormat="0" applyFill="0" applyBorder="0" applyAlignment="0" applyProtection="0"/>
    <xf numFmtId="164" fontId="3" fillId="0" borderId="0" applyFill="0" applyBorder="0" applyAlignment="0" applyProtection="0"/>
    <xf numFmtId="165" fontId="25" fillId="0" borderId="0" applyFont="0" applyFill="0" applyBorder="0" applyAlignment="0" applyProtection="0"/>
    <xf numFmtId="0" fontId="23" fillId="4" borderId="0" applyNumberFormat="0" applyBorder="0" applyAlignment="0" applyProtection="0"/>
    <xf numFmtId="0" fontId="32" fillId="0" borderId="0"/>
    <xf numFmtId="0" fontId="27" fillId="0" borderId="0"/>
    <xf numFmtId="0" fontId="27" fillId="0" borderId="0"/>
    <xf numFmtId="164" fontId="27" fillId="0" borderId="0" applyFont="0" applyFill="0" applyBorder="0" applyAlignment="0" applyProtection="0"/>
    <xf numFmtId="0" fontId="30" fillId="0" borderId="0"/>
    <xf numFmtId="0" fontId="2" fillId="0" borderId="0"/>
    <xf numFmtId="0" fontId="3" fillId="0" borderId="0"/>
    <xf numFmtId="0" fontId="1" fillId="0" borderId="0"/>
    <xf numFmtId="0" fontId="1" fillId="0" borderId="0"/>
    <xf numFmtId="165" fontId="3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3" fillId="0" borderId="0"/>
    <xf numFmtId="0" fontId="1" fillId="0" borderId="0"/>
    <xf numFmtId="0" fontId="1" fillId="0" borderId="0"/>
    <xf numFmtId="165" fontId="3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</cellStyleXfs>
  <cellXfs count="82">
    <xf numFmtId="0" fontId="0" fillId="0" borderId="0" xfId="0"/>
    <xf numFmtId="0" fontId="4" fillId="0" borderId="0" xfId="0" applyFont="1"/>
    <xf numFmtId="0" fontId="4" fillId="0" borderId="0" xfId="0" applyFont="1" applyAlignment="1">
      <alignment horizontal="center" vertical="top"/>
    </xf>
    <xf numFmtId="0" fontId="5" fillId="0" borderId="0" xfId="0" applyFont="1" applyAlignment="1">
      <alignment horizontal="center"/>
    </xf>
    <xf numFmtId="164" fontId="3" fillId="0" borderId="0" xfId="50"/>
    <xf numFmtId="0" fontId="31" fillId="0" borderId="0" xfId="43" applyFont="1" applyBorder="1" applyAlignment="1">
      <alignment horizontal="left"/>
    </xf>
    <xf numFmtId="0" fontId="33" fillId="24" borderId="10" xfId="0" applyFont="1" applyFill="1" applyBorder="1" applyAlignment="1">
      <alignment horizontal="center" vertical="center" wrapText="1"/>
    </xf>
    <xf numFmtId="0" fontId="34" fillId="0" borderId="0" xfId="43" applyFont="1" applyBorder="1" applyAlignment="1"/>
    <xf numFmtId="0" fontId="35" fillId="0" borderId="0" xfId="0" applyFont="1" applyBorder="1"/>
    <xf numFmtId="0" fontId="35" fillId="0" borderId="0" xfId="0" applyFont="1"/>
    <xf numFmtId="0" fontId="34" fillId="0" borderId="0" xfId="0" applyFont="1"/>
    <xf numFmtId="0" fontId="33" fillId="0" borderId="14" xfId="0" applyFont="1" applyBorder="1" applyAlignment="1">
      <alignment horizontal="center" vertical="center" wrapText="1"/>
    </xf>
    <xf numFmtId="0" fontId="33" fillId="0" borderId="10" xfId="0" applyFont="1" applyFill="1" applyBorder="1" applyAlignment="1">
      <alignment horizontal="center" vertical="center" wrapText="1"/>
    </xf>
    <xf numFmtId="0" fontId="33" fillId="24" borderId="13" xfId="0" applyFont="1" applyFill="1" applyBorder="1" applyAlignment="1">
      <alignment horizontal="center" vertical="center" wrapText="1"/>
    </xf>
    <xf numFmtId="0" fontId="34" fillId="0" borderId="0" xfId="0" applyFont="1" applyFill="1" applyBorder="1" applyAlignment="1">
      <alignment horizontal="left" wrapText="1"/>
    </xf>
    <xf numFmtId="0" fontId="34" fillId="0" borderId="0" xfId="0" applyFont="1" applyAlignment="1">
      <alignment horizontal="center" vertical="top"/>
    </xf>
    <xf numFmtId="0" fontId="36" fillId="0" borderId="10" xfId="0" applyFont="1" applyBorder="1" applyAlignment="1">
      <alignment horizontal="center" vertical="top" wrapText="1"/>
    </xf>
    <xf numFmtId="0" fontId="36" fillId="0" borderId="10" xfId="0" applyFont="1" applyFill="1" applyBorder="1" applyAlignment="1">
      <alignment horizontal="center" vertical="top" wrapText="1"/>
    </xf>
    <xf numFmtId="0" fontId="34" fillId="0" borderId="11" xfId="0" applyFont="1" applyBorder="1" applyAlignment="1">
      <alignment horizontal="center" vertical="center"/>
    </xf>
    <xf numFmtId="0" fontId="34" fillId="0" borderId="10" xfId="0" quotePrefix="1" applyFont="1" applyBorder="1" applyAlignment="1">
      <alignment horizontal="center" vertical="center" wrapText="1"/>
    </xf>
    <xf numFmtId="4" fontId="34" fillId="0" borderId="10" xfId="0" applyNumberFormat="1" applyFont="1" applyBorder="1" applyAlignment="1">
      <alignment horizontal="center" vertical="center" wrapText="1"/>
    </xf>
    <xf numFmtId="2" fontId="34" fillId="0" borderId="10" xfId="0" applyNumberFormat="1" applyFont="1" applyFill="1" applyBorder="1" applyAlignment="1">
      <alignment horizontal="center" vertical="center"/>
    </xf>
    <xf numFmtId="4" fontId="34" fillId="24" borderId="11" xfId="0" applyNumberFormat="1" applyFont="1" applyFill="1" applyBorder="1" applyAlignment="1">
      <alignment horizontal="center" vertical="center" wrapText="1"/>
    </xf>
    <xf numFmtId="4" fontId="34" fillId="0" borderId="0" xfId="0" applyNumberFormat="1" applyFont="1" applyAlignment="1">
      <alignment horizontal="center" vertical="center"/>
    </xf>
    <xf numFmtId="4" fontId="34" fillId="0" borderId="11" xfId="0" applyNumberFormat="1" applyFont="1" applyFill="1" applyBorder="1" applyAlignment="1">
      <alignment horizontal="center" vertical="center" wrapText="1"/>
    </xf>
    <xf numFmtId="0" fontId="34" fillId="0" borderId="0" xfId="0" applyFont="1" applyBorder="1" applyAlignment="1">
      <alignment horizontal="right" vertical="center"/>
    </xf>
    <xf numFmtId="0" fontId="34" fillId="0" borderId="0" xfId="43" applyFont="1" applyBorder="1" applyAlignment="1">
      <alignment horizontal="center"/>
    </xf>
    <xf numFmtId="0" fontId="34" fillId="0" borderId="0" xfId="43" applyFont="1" applyFill="1" applyBorder="1" applyAlignment="1">
      <alignment horizontal="left"/>
    </xf>
    <xf numFmtId="0" fontId="34" fillId="0" borderId="0" xfId="43" applyFont="1" applyBorder="1" applyAlignment="1">
      <alignment horizontal="left"/>
    </xf>
    <xf numFmtId="0" fontId="34" fillId="0" borderId="12" xfId="0" applyFont="1" applyFill="1" applyBorder="1" applyAlignment="1">
      <alignment wrapText="1"/>
    </xf>
    <xf numFmtId="0" fontId="38" fillId="0" borderId="0" xfId="0" applyFont="1" applyBorder="1" applyAlignment="1">
      <alignment vertical="center" wrapText="1"/>
    </xf>
    <xf numFmtId="0" fontId="34" fillId="0" borderId="0" xfId="0" applyFont="1" applyAlignment="1">
      <alignment horizontal="right"/>
    </xf>
    <xf numFmtId="0" fontId="34" fillId="0" borderId="0" xfId="0" applyFont="1" applyBorder="1"/>
    <xf numFmtId="164" fontId="3" fillId="0" borderId="0" xfId="50" applyFont="1"/>
    <xf numFmtId="4" fontId="34" fillId="0" borderId="0" xfId="0" applyNumberFormat="1" applyFont="1"/>
    <xf numFmtId="164" fontId="34" fillId="0" borderId="0" xfId="0" applyNumberFormat="1" applyFont="1"/>
    <xf numFmtId="0" fontId="38" fillId="0" borderId="14" xfId="0" applyFont="1" applyBorder="1" applyAlignment="1">
      <alignment horizontal="center" vertical="center" wrapText="1"/>
    </xf>
    <xf numFmtId="0" fontId="34" fillId="24" borderId="10" xfId="0" applyFont="1" applyFill="1" applyBorder="1" applyAlignment="1">
      <alignment horizontal="center" vertical="center" wrapText="1"/>
    </xf>
    <xf numFmtId="2" fontId="34" fillId="0" borderId="14" xfId="0" applyNumberFormat="1" applyFont="1" applyBorder="1" applyAlignment="1">
      <alignment horizontal="center" vertical="center" wrapText="1"/>
    </xf>
    <xf numFmtId="2" fontId="34" fillId="24" borderId="14" xfId="0" applyNumberFormat="1" applyFont="1" applyFill="1" applyBorder="1" applyAlignment="1">
      <alignment horizontal="center" vertical="center" wrapText="1"/>
    </xf>
    <xf numFmtId="2" fontId="34" fillId="0" borderId="14" xfId="0" applyNumberFormat="1" applyFont="1" applyFill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4" fontId="34" fillId="0" borderId="10" xfId="0" applyNumberFormat="1" applyFont="1" applyBorder="1" applyAlignment="1">
      <alignment horizontal="center" vertical="center"/>
    </xf>
    <xf numFmtId="4" fontId="4" fillId="0" borderId="10" xfId="0" applyNumberFormat="1" applyFont="1" applyBorder="1" applyAlignment="1">
      <alignment horizontal="center" vertical="center"/>
    </xf>
    <xf numFmtId="0" fontId="34" fillId="0" borderId="0" xfId="43" applyFont="1" applyFill="1" applyBorder="1" applyAlignment="1"/>
    <xf numFmtId="0" fontId="26" fillId="0" borderId="10" xfId="0" applyFont="1" applyFill="1" applyBorder="1" applyAlignment="1">
      <alignment horizontal="center" vertical="center" wrapText="1"/>
    </xf>
    <xf numFmtId="0" fontId="34" fillId="0" borderId="10" xfId="0" applyFont="1" applyBorder="1" applyAlignment="1">
      <alignment horizontal="left" vertical="top" wrapText="1"/>
    </xf>
    <xf numFmtId="0" fontId="34" fillId="0" borderId="0" xfId="43" applyFont="1" applyFill="1" applyBorder="1" applyAlignment="1">
      <alignment vertical="center"/>
    </xf>
    <xf numFmtId="0" fontId="33" fillId="25" borderId="10" xfId="0" applyFont="1" applyFill="1" applyBorder="1" applyAlignment="1">
      <alignment horizontal="center" vertical="center" wrapText="1"/>
    </xf>
    <xf numFmtId="4" fontId="34" fillId="25" borderId="10" xfId="4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right" wrapText="1"/>
    </xf>
    <xf numFmtId="0" fontId="5" fillId="0" borderId="0" xfId="0" applyFont="1" applyAlignment="1">
      <alignment horizontal="center" wrapText="1"/>
    </xf>
    <xf numFmtId="0" fontId="34" fillId="0" borderId="0" xfId="0" applyFont="1" applyFill="1" applyBorder="1" applyAlignment="1">
      <alignment horizontal="left" wrapText="1"/>
    </xf>
    <xf numFmtId="0" fontId="35" fillId="0" borderId="0" xfId="0" applyFont="1" applyAlignment="1">
      <alignment horizontal="left" wrapText="1"/>
    </xf>
    <xf numFmtId="0" fontId="34" fillId="0" borderId="12" xfId="0" applyFont="1" applyFill="1" applyBorder="1" applyAlignment="1">
      <alignment horizontal="center" wrapText="1"/>
    </xf>
    <xf numFmtId="0" fontId="7" fillId="0" borderId="2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4" fillId="24" borderId="20" xfId="0" applyFont="1" applyFill="1" applyBorder="1" applyAlignment="1">
      <alignment horizontal="left" vertical="top" wrapText="1"/>
    </xf>
    <xf numFmtId="0" fontId="4" fillId="24" borderId="16" xfId="0" applyFont="1" applyFill="1" applyBorder="1" applyAlignment="1">
      <alignment horizontal="left" vertical="top" wrapText="1"/>
    </xf>
    <xf numFmtId="0" fontId="4" fillId="24" borderId="11" xfId="0" applyFont="1" applyFill="1" applyBorder="1" applyAlignment="1">
      <alignment horizontal="left" vertical="top" wrapText="1"/>
    </xf>
    <xf numFmtId="0" fontId="38" fillId="0" borderId="17" xfId="0" applyFont="1" applyBorder="1" applyAlignment="1">
      <alignment horizontal="center"/>
    </xf>
    <xf numFmtId="0" fontId="38" fillId="0" borderId="17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left" vertical="center" wrapText="1"/>
    </xf>
    <xf numFmtId="0" fontId="4" fillId="0" borderId="11" xfId="0" applyFont="1" applyBorder="1" applyAlignment="1">
      <alignment horizontal="left" vertical="center" wrapText="1"/>
    </xf>
    <xf numFmtId="0" fontId="36" fillId="0" borderId="10" xfId="0" applyFont="1" applyFill="1" applyBorder="1" applyAlignment="1">
      <alignment horizontal="right" vertical="center" wrapText="1"/>
    </xf>
    <xf numFmtId="0" fontId="36" fillId="0" borderId="10" xfId="0" applyFont="1" applyFill="1" applyBorder="1" applyAlignment="1">
      <alignment horizontal="center" vertical="center" wrapText="1"/>
    </xf>
    <xf numFmtId="0" fontId="36" fillId="24" borderId="10" xfId="0" applyFont="1" applyFill="1" applyBorder="1" applyAlignment="1">
      <alignment horizontal="center" vertical="center" wrapText="1"/>
    </xf>
    <xf numFmtId="0" fontId="26" fillId="0" borderId="10" xfId="0" applyFont="1" applyFill="1" applyBorder="1" applyAlignment="1">
      <alignment horizontal="center" vertical="center" wrapText="1"/>
    </xf>
    <xf numFmtId="2" fontId="36" fillId="0" borderId="10" xfId="0" applyNumberFormat="1" applyFont="1" applyFill="1" applyBorder="1" applyAlignment="1">
      <alignment horizontal="center" vertical="top" wrapText="1"/>
    </xf>
    <xf numFmtId="0" fontId="36" fillId="0" borderId="13" xfId="0" applyFont="1" applyFill="1" applyBorder="1" applyAlignment="1">
      <alignment horizontal="center" vertical="center" wrapText="1"/>
    </xf>
    <xf numFmtId="0" fontId="36" fillId="0" borderId="14" xfId="0" applyFont="1" applyFill="1" applyBorder="1" applyAlignment="1">
      <alignment horizontal="center" vertical="center" wrapText="1"/>
    </xf>
    <xf numFmtId="4" fontId="26" fillId="25" borderId="13" xfId="40" applyNumberFormat="1" applyFont="1" applyFill="1" applyBorder="1" applyAlignment="1">
      <alignment horizontal="center" vertical="center" wrapText="1"/>
    </xf>
    <xf numFmtId="4" fontId="26" fillId="25" borderId="15" xfId="40" applyNumberFormat="1" applyFont="1" applyFill="1" applyBorder="1" applyAlignment="1">
      <alignment horizontal="center" vertical="center" wrapText="1"/>
    </xf>
    <xf numFmtId="4" fontId="26" fillId="24" borderId="13" xfId="40" applyNumberFormat="1" applyFont="1" applyFill="1" applyBorder="1" applyAlignment="1">
      <alignment horizontal="center" vertical="center" wrapText="1"/>
    </xf>
    <xf numFmtId="4" fontId="26" fillId="24" borderId="15" xfId="40" applyNumberFormat="1" applyFont="1" applyFill="1" applyBorder="1" applyAlignment="1">
      <alignment horizontal="center" vertical="center" wrapText="1"/>
    </xf>
    <xf numFmtId="0" fontId="36" fillId="0" borderId="10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36" fillId="0" borderId="13" xfId="0" applyFont="1" applyBorder="1" applyAlignment="1">
      <alignment horizontal="center" vertical="center" wrapText="1"/>
    </xf>
    <xf numFmtId="0" fontId="36" fillId="0" borderId="14" xfId="0" applyFont="1" applyBorder="1" applyAlignment="1">
      <alignment horizontal="center" vertical="center" wrapText="1"/>
    </xf>
    <xf numFmtId="0" fontId="34" fillId="0" borderId="10" xfId="0" applyFont="1" applyBorder="1" applyAlignment="1">
      <alignment horizontal="left" vertical="center" wrapText="1"/>
    </xf>
  </cellXfs>
  <cellStyles count="74">
    <cellStyle name="20% - Акцент1 2" xfId="1" xr:uid="{00000000-0005-0000-0000-000000000000}"/>
    <cellStyle name="20% - Акцент2 2" xfId="2" xr:uid="{00000000-0005-0000-0000-000001000000}"/>
    <cellStyle name="20% - Акцент3 2" xfId="3" xr:uid="{00000000-0005-0000-0000-000002000000}"/>
    <cellStyle name="20% - Акцент4 2" xfId="4" xr:uid="{00000000-0005-0000-0000-000003000000}"/>
    <cellStyle name="20% - Акцент5 2" xfId="5" xr:uid="{00000000-0005-0000-0000-000004000000}"/>
    <cellStyle name="20% - Акцент6 2" xfId="6" xr:uid="{00000000-0005-0000-0000-000005000000}"/>
    <cellStyle name="40% - Акцент1 2" xfId="7" xr:uid="{00000000-0005-0000-0000-000006000000}"/>
    <cellStyle name="40% - Акцент2 2" xfId="8" xr:uid="{00000000-0005-0000-0000-000007000000}"/>
    <cellStyle name="40% - Акцент3 2" xfId="9" xr:uid="{00000000-0005-0000-0000-000008000000}"/>
    <cellStyle name="40% - Акцент4 2" xfId="10" xr:uid="{00000000-0005-0000-0000-000009000000}"/>
    <cellStyle name="40% - Акцент5 2" xfId="11" xr:uid="{00000000-0005-0000-0000-00000A000000}"/>
    <cellStyle name="40% - Акцент6 2" xfId="12" xr:uid="{00000000-0005-0000-0000-00000B000000}"/>
    <cellStyle name="60% - Акцент1 2" xfId="13" xr:uid="{00000000-0005-0000-0000-00000C000000}"/>
    <cellStyle name="60% - Акцент2 2" xfId="14" xr:uid="{00000000-0005-0000-0000-00000D000000}"/>
    <cellStyle name="60% - Акцент3 2" xfId="15" xr:uid="{00000000-0005-0000-0000-00000E000000}"/>
    <cellStyle name="60% - Акцент4 2" xfId="16" xr:uid="{00000000-0005-0000-0000-00000F000000}"/>
    <cellStyle name="60% - Акцент5 2" xfId="17" xr:uid="{00000000-0005-0000-0000-000010000000}"/>
    <cellStyle name="60% - Акцент6 2" xfId="18" xr:uid="{00000000-0005-0000-0000-000011000000}"/>
    <cellStyle name="Акцент1 2" xfId="19" xr:uid="{00000000-0005-0000-0000-000012000000}"/>
    <cellStyle name="Акцент2 2" xfId="20" xr:uid="{00000000-0005-0000-0000-000013000000}"/>
    <cellStyle name="Акцент3 2" xfId="21" xr:uid="{00000000-0005-0000-0000-000014000000}"/>
    <cellStyle name="Акцент4 2" xfId="22" xr:uid="{00000000-0005-0000-0000-000015000000}"/>
    <cellStyle name="Акцент5 2" xfId="23" xr:uid="{00000000-0005-0000-0000-000016000000}"/>
    <cellStyle name="Акцент6 2" xfId="24" xr:uid="{00000000-0005-0000-0000-000017000000}"/>
    <cellStyle name="Ввод  2" xfId="25" xr:uid="{00000000-0005-0000-0000-000018000000}"/>
    <cellStyle name="Вывод 2" xfId="26" xr:uid="{00000000-0005-0000-0000-000019000000}"/>
    <cellStyle name="Вычисление 2" xfId="27" xr:uid="{00000000-0005-0000-0000-00001A000000}"/>
    <cellStyle name="Заголовок 1 2" xfId="28" xr:uid="{00000000-0005-0000-0000-00001B000000}"/>
    <cellStyle name="Заголовок 2 2" xfId="29" xr:uid="{00000000-0005-0000-0000-00001C000000}"/>
    <cellStyle name="Заголовок 3 2" xfId="30" xr:uid="{00000000-0005-0000-0000-00001D000000}"/>
    <cellStyle name="Заголовок 4 2" xfId="31" xr:uid="{00000000-0005-0000-0000-00001E000000}"/>
    <cellStyle name="Итог 2" xfId="32" xr:uid="{00000000-0005-0000-0000-00001F000000}"/>
    <cellStyle name="Контрольная ячейка 2" xfId="33" xr:uid="{00000000-0005-0000-0000-000020000000}"/>
    <cellStyle name="Название 2" xfId="34" xr:uid="{00000000-0005-0000-0000-000021000000}"/>
    <cellStyle name="Нейтральный 2" xfId="35" xr:uid="{00000000-0005-0000-0000-000022000000}"/>
    <cellStyle name="Обычный" xfId="0" builtinId="0"/>
    <cellStyle name="Обычный 10" xfId="36" xr:uid="{00000000-0005-0000-0000-000024000000}"/>
    <cellStyle name="Обычный 19" xfId="37" xr:uid="{00000000-0005-0000-0000-000025000000}"/>
    <cellStyle name="Обычный 2" xfId="38" xr:uid="{00000000-0005-0000-0000-000026000000}"/>
    <cellStyle name="Обычный 2 2" xfId="57" xr:uid="{00000000-0005-0000-0000-000027000000}"/>
    <cellStyle name="Обычный 2 2 2 2" xfId="39" xr:uid="{00000000-0005-0000-0000-000028000000}"/>
    <cellStyle name="Обычный 2 2 3" xfId="40" xr:uid="{00000000-0005-0000-0000-000029000000}"/>
    <cellStyle name="Обычный 2 2 3 2" xfId="68" xr:uid="{00000000-0005-0000-0000-00002A000000}"/>
    <cellStyle name="Обычный 2 2 3 3" xfId="60" xr:uid="{00000000-0005-0000-0000-00002B000000}"/>
    <cellStyle name="Обычный 2 3" xfId="67" xr:uid="{00000000-0005-0000-0000-00002C000000}"/>
    <cellStyle name="Обычный 2 4" xfId="59" xr:uid="{00000000-0005-0000-0000-00002D000000}"/>
    <cellStyle name="Обычный 3" xfId="41" xr:uid="{00000000-0005-0000-0000-00002E000000}"/>
    <cellStyle name="Обычный 3 2" xfId="69" xr:uid="{00000000-0005-0000-0000-00002F000000}"/>
    <cellStyle name="Обычный 3 3" xfId="61" xr:uid="{00000000-0005-0000-0000-000030000000}"/>
    <cellStyle name="Обычный 4" xfId="42" xr:uid="{00000000-0005-0000-0000-000031000000}"/>
    <cellStyle name="Обычный 4 2" xfId="53" xr:uid="{00000000-0005-0000-0000-000032000000}"/>
    <cellStyle name="Обычный 5" xfId="58" xr:uid="{00000000-0005-0000-0000-000033000000}"/>
    <cellStyle name="Обычный 5 2" xfId="66" xr:uid="{00000000-0005-0000-0000-000034000000}"/>
    <cellStyle name="Обычный 6 3 3" xfId="54" xr:uid="{00000000-0005-0000-0000-000035000000}"/>
    <cellStyle name="Обычный 6 3 3 2" xfId="71" xr:uid="{00000000-0005-0000-0000-000036000000}"/>
    <cellStyle name="Обычный 6 3 3 3" xfId="63" xr:uid="{00000000-0005-0000-0000-000037000000}"/>
    <cellStyle name="Обычный 6 5 3" xfId="55" xr:uid="{00000000-0005-0000-0000-000038000000}"/>
    <cellStyle name="Обычный 6 5 3 2" xfId="72" xr:uid="{00000000-0005-0000-0000-000039000000}"/>
    <cellStyle name="Обычный 6 5 3 3" xfId="64" xr:uid="{00000000-0005-0000-0000-00003A000000}"/>
    <cellStyle name="Обычный 8" xfId="43" xr:uid="{00000000-0005-0000-0000-00003B000000}"/>
    <cellStyle name="Плохой 2" xfId="44" xr:uid="{00000000-0005-0000-0000-00003C000000}"/>
    <cellStyle name="Пояснение 2" xfId="45" xr:uid="{00000000-0005-0000-0000-00003D000000}"/>
    <cellStyle name="Примечание 2" xfId="46" xr:uid="{00000000-0005-0000-0000-00003E000000}"/>
    <cellStyle name="Примечание 3" xfId="47" xr:uid="{00000000-0005-0000-0000-00003F000000}"/>
    <cellStyle name="Связанная ячейка 2" xfId="48" xr:uid="{00000000-0005-0000-0000-000040000000}"/>
    <cellStyle name="Текст предупреждения 2" xfId="49" xr:uid="{00000000-0005-0000-0000-000041000000}"/>
    <cellStyle name="Финансовый" xfId="50" builtinId="3"/>
    <cellStyle name="Финансовый 2" xfId="51" xr:uid="{00000000-0005-0000-0000-000043000000}"/>
    <cellStyle name="Финансовый 2 2" xfId="56" xr:uid="{00000000-0005-0000-0000-000044000000}"/>
    <cellStyle name="Финансовый 2 2 2" xfId="73" xr:uid="{00000000-0005-0000-0000-000045000000}"/>
    <cellStyle name="Финансовый 2 2 3" xfId="65" xr:uid="{00000000-0005-0000-0000-000046000000}"/>
    <cellStyle name="Финансовый 2 3" xfId="70" xr:uid="{00000000-0005-0000-0000-000047000000}"/>
    <cellStyle name="Финансовый 2 4" xfId="62" xr:uid="{00000000-0005-0000-0000-000048000000}"/>
    <cellStyle name="Хороший 2" xfId="52" xr:uid="{00000000-0005-0000-0000-00004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19050</xdr:colOff>
      <xdr:row>7</xdr:row>
      <xdr:rowOff>676275</xdr:rowOff>
    </xdr:from>
    <xdr:to>
      <xdr:col>11</xdr:col>
      <xdr:colOff>0</xdr:colOff>
      <xdr:row>7</xdr:row>
      <xdr:rowOff>1019175</xdr:rowOff>
    </xdr:to>
    <xdr:pic>
      <xdr:nvPicPr>
        <xdr:cNvPr id="26700" name="Picture 1">
          <a:extLst>
            <a:ext uri="{FF2B5EF4-FFF2-40B4-BE49-F238E27FC236}">
              <a16:creationId xmlns:a16="http://schemas.microsoft.com/office/drawing/2014/main" id="{00000000-0008-0000-0000-00004C6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00950" y="3695700"/>
          <a:ext cx="103822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19050</xdr:colOff>
      <xdr:row>7</xdr:row>
      <xdr:rowOff>590550</xdr:rowOff>
    </xdr:from>
    <xdr:to>
      <xdr:col>9</xdr:col>
      <xdr:colOff>1019175</xdr:colOff>
      <xdr:row>7</xdr:row>
      <xdr:rowOff>962025</xdr:rowOff>
    </xdr:to>
    <xdr:pic>
      <xdr:nvPicPr>
        <xdr:cNvPr id="26701" name="Picture 2">
          <a:extLst>
            <a:ext uri="{FF2B5EF4-FFF2-40B4-BE49-F238E27FC236}">
              <a16:creationId xmlns:a16="http://schemas.microsoft.com/office/drawing/2014/main" id="{00000000-0008-0000-0000-00004D6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81800" y="3609975"/>
          <a:ext cx="100012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>
    <pageSetUpPr fitToPage="1"/>
  </sheetPr>
  <dimension ref="A1:Z27"/>
  <sheetViews>
    <sheetView tabSelected="1" topLeftCell="A4" zoomScaleNormal="100" zoomScaleSheetLayoutView="100" workbookViewId="0">
      <selection activeCell="C6" sqref="C6:M6"/>
    </sheetView>
  </sheetViews>
  <sheetFormatPr defaultColWidth="9.109375" defaultRowHeight="13.2" x14ac:dyDescent="0.25"/>
  <cols>
    <col min="1" max="1" width="4.5546875" style="1" customWidth="1"/>
    <col min="2" max="2" width="37.88671875" style="1" customWidth="1"/>
    <col min="3" max="3" width="9.5546875" style="1" customWidth="1"/>
    <col min="4" max="5" width="6.88671875" style="1" customWidth="1"/>
    <col min="6" max="6" width="11.88671875" style="1" customWidth="1"/>
    <col min="7" max="7" width="12" style="1" customWidth="1"/>
    <col min="8" max="8" width="11.44140625" style="1" customWidth="1"/>
    <col min="9" max="9" width="11.5546875" style="1" customWidth="1"/>
    <col min="10" max="10" width="14.33203125" style="1" customWidth="1"/>
    <col min="11" max="11" width="15.88671875" style="1" customWidth="1"/>
    <col min="12" max="12" width="12.88671875" style="1" customWidth="1"/>
    <col min="13" max="13" width="13.6640625" style="1" customWidth="1"/>
    <col min="14" max="14" width="9.109375" style="1"/>
    <col min="15" max="16" width="9.109375" style="1" customWidth="1"/>
    <col min="17" max="19" width="9.109375" style="1" hidden="1" customWidth="1"/>
    <col min="20" max="20" width="9.109375" style="1" customWidth="1"/>
    <col min="21" max="16384" width="9.109375" style="1"/>
  </cols>
  <sheetData>
    <row r="1" spans="1:26" ht="27.75" customHeight="1" x14ac:dyDescent="0.25">
      <c r="A1" s="52"/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</row>
    <row r="2" spans="1:26" ht="33.75" customHeight="1" x14ac:dyDescent="0.3">
      <c r="A2" s="53" t="s">
        <v>5</v>
      </c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</row>
    <row r="3" spans="1:26" ht="15.6" x14ac:dyDescent="0.3"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</row>
    <row r="4" spans="1:26" ht="22.5" customHeight="1" x14ac:dyDescent="0.25">
      <c r="A4" s="78" t="s">
        <v>1</v>
      </c>
      <c r="B4" s="78"/>
      <c r="C4" s="64" t="s">
        <v>27</v>
      </c>
      <c r="D4" s="64"/>
      <c r="E4" s="64"/>
      <c r="F4" s="64"/>
      <c r="G4" s="64"/>
      <c r="H4" s="64"/>
      <c r="I4" s="64"/>
      <c r="J4" s="64"/>
      <c r="K4" s="64"/>
      <c r="L4" s="64"/>
      <c r="M4" s="65"/>
    </row>
    <row r="5" spans="1:26" ht="119.25" customHeight="1" x14ac:dyDescent="0.25">
      <c r="A5" s="77" t="s">
        <v>13</v>
      </c>
      <c r="B5" s="77"/>
      <c r="C5" s="81" t="s">
        <v>16</v>
      </c>
      <c r="D5" s="81"/>
      <c r="E5" s="81"/>
      <c r="F5" s="81"/>
      <c r="G5" s="81"/>
      <c r="H5" s="81"/>
      <c r="I5" s="81"/>
      <c r="J5" s="81"/>
      <c r="K5" s="81"/>
      <c r="L5" s="81"/>
      <c r="M5" s="81"/>
      <c r="N5" s="10"/>
      <c r="O5" s="10"/>
      <c r="P5" s="10"/>
      <c r="Q5" s="10"/>
    </row>
    <row r="6" spans="1:26" ht="81" customHeight="1" x14ac:dyDescent="0.25">
      <c r="A6" s="57" t="s">
        <v>20</v>
      </c>
      <c r="B6" s="58"/>
      <c r="C6" s="59" t="s">
        <v>21</v>
      </c>
      <c r="D6" s="60"/>
      <c r="E6" s="60"/>
      <c r="F6" s="60"/>
      <c r="G6" s="60"/>
      <c r="H6" s="60"/>
      <c r="I6" s="60"/>
      <c r="J6" s="60"/>
      <c r="K6" s="60"/>
      <c r="L6" s="60"/>
      <c r="M6" s="61"/>
      <c r="R6" s="51"/>
      <c r="S6" s="51"/>
      <c r="T6" s="51"/>
      <c r="U6" s="51"/>
      <c r="V6" s="51"/>
      <c r="W6" s="51"/>
      <c r="X6" s="51"/>
      <c r="Y6" s="51"/>
      <c r="Z6" s="51"/>
    </row>
    <row r="7" spans="1:26" ht="47.25" customHeight="1" thickBot="1" x14ac:dyDescent="0.3">
      <c r="A7" s="79" t="s">
        <v>4</v>
      </c>
      <c r="B7" s="68" t="s">
        <v>8</v>
      </c>
      <c r="C7" s="67" t="s">
        <v>6</v>
      </c>
      <c r="D7" s="67" t="s">
        <v>9</v>
      </c>
      <c r="E7" s="71" t="s">
        <v>14</v>
      </c>
      <c r="F7" s="69" t="s">
        <v>7</v>
      </c>
      <c r="G7" s="69"/>
      <c r="H7" s="69"/>
      <c r="I7" s="70" t="s">
        <v>12</v>
      </c>
      <c r="J7" s="70"/>
      <c r="K7" s="70"/>
      <c r="L7" s="73" t="s">
        <v>10</v>
      </c>
      <c r="M7" s="75" t="s">
        <v>15</v>
      </c>
      <c r="N7" s="15"/>
      <c r="O7" s="10"/>
      <c r="P7" s="10"/>
      <c r="Q7" s="10"/>
    </row>
    <row r="8" spans="1:26" ht="83.25" customHeight="1" thickBot="1" x14ac:dyDescent="0.3">
      <c r="A8" s="80"/>
      <c r="B8" s="68"/>
      <c r="C8" s="67"/>
      <c r="D8" s="67"/>
      <c r="E8" s="72"/>
      <c r="F8" s="46" t="s">
        <v>22</v>
      </c>
      <c r="G8" s="46" t="s">
        <v>23</v>
      </c>
      <c r="H8" s="46" t="s">
        <v>24</v>
      </c>
      <c r="I8" s="16" t="s">
        <v>18</v>
      </c>
      <c r="J8" s="16" t="s">
        <v>0</v>
      </c>
      <c r="K8" s="17" t="s">
        <v>19</v>
      </c>
      <c r="L8" s="74"/>
      <c r="M8" s="76"/>
      <c r="N8" s="15"/>
      <c r="O8" s="10"/>
      <c r="P8" s="10"/>
      <c r="Q8" s="41"/>
      <c r="R8" s="42"/>
      <c r="S8" s="42"/>
    </row>
    <row r="9" spans="1:26" ht="10.5" customHeight="1" x14ac:dyDescent="0.25">
      <c r="A9" s="11">
        <v>1</v>
      </c>
      <c r="B9" s="13">
        <v>2</v>
      </c>
      <c r="C9" s="11">
        <v>4</v>
      </c>
      <c r="D9" s="6">
        <v>5</v>
      </c>
      <c r="E9" s="12">
        <v>6</v>
      </c>
      <c r="F9" s="11">
        <v>7</v>
      </c>
      <c r="G9" s="6">
        <v>8</v>
      </c>
      <c r="H9" s="12">
        <v>9</v>
      </c>
      <c r="I9" s="6">
        <v>11</v>
      </c>
      <c r="J9" s="6">
        <v>12</v>
      </c>
      <c r="K9" s="6">
        <v>13</v>
      </c>
      <c r="L9" s="49">
        <v>14</v>
      </c>
      <c r="M9" s="6">
        <v>15</v>
      </c>
      <c r="N9" s="15"/>
      <c r="O9" s="10"/>
      <c r="P9" s="10"/>
      <c r="Q9" s="10"/>
    </row>
    <row r="10" spans="1:26" ht="29.25" customHeight="1" x14ac:dyDescent="0.25">
      <c r="A10" s="36">
        <v>1</v>
      </c>
      <c r="B10" s="47" t="s">
        <v>30</v>
      </c>
      <c r="C10" s="18" t="s">
        <v>29</v>
      </c>
      <c r="D10" s="37">
        <v>27</v>
      </c>
      <c r="E10" s="19">
        <v>3</v>
      </c>
      <c r="F10" s="38">
        <v>11000</v>
      </c>
      <c r="G10" s="39">
        <v>12000</v>
      </c>
      <c r="H10" s="40">
        <v>11800</v>
      </c>
      <c r="I10" s="20">
        <v>11600</v>
      </c>
      <c r="J10" s="20">
        <f t="shared" ref="J10" si="0">SQRT((POWER(F10-I10,2)+POWER(G10-I10,2)+POWER(H10-I10,2))/(E10-1))</f>
        <v>529.15026221291816</v>
      </c>
      <c r="K10" s="21">
        <f t="shared" ref="K10" si="1">IFERROR(J10/I10*100,0)</f>
        <v>4.5616401914906746</v>
      </c>
      <c r="L10" s="50">
        <f t="shared" ref="L10" si="2">MIN(F10,G10,H10)</f>
        <v>11000</v>
      </c>
      <c r="M10" s="22">
        <f t="shared" ref="M10" si="3">L10*D10</f>
        <v>297000</v>
      </c>
      <c r="N10" s="15"/>
      <c r="O10" s="10"/>
      <c r="P10" s="10"/>
      <c r="Q10" s="43">
        <f>F10*D10</f>
        <v>297000</v>
      </c>
      <c r="R10" s="44">
        <f>G10*D10</f>
        <v>324000</v>
      </c>
      <c r="S10" s="44">
        <f>H10*D10</f>
        <v>318600</v>
      </c>
    </row>
    <row r="11" spans="1:26" ht="29.25" customHeight="1" x14ac:dyDescent="0.25">
      <c r="A11" s="66" t="s">
        <v>11</v>
      </c>
      <c r="B11" s="66"/>
      <c r="C11" s="66"/>
      <c r="D11" s="66"/>
      <c r="E11" s="66"/>
      <c r="F11" s="66"/>
      <c r="G11" s="66"/>
      <c r="H11" s="66"/>
      <c r="I11" s="66"/>
      <c r="J11" s="66"/>
      <c r="K11" s="66"/>
      <c r="L11" s="66"/>
      <c r="M11" s="24">
        <f>SUM(M10:M10)</f>
        <v>297000</v>
      </c>
      <c r="N11" s="15"/>
      <c r="O11" s="10"/>
      <c r="P11" s="10"/>
      <c r="Q11" s="43" t="e">
        <f>#REF!*#REF!</f>
        <v>#REF!</v>
      </c>
      <c r="R11" s="44" t="e">
        <f>#REF!*#REF!</f>
        <v>#REF!</v>
      </c>
      <c r="S11" s="44" t="e">
        <f>#REF!*#REF!</f>
        <v>#REF!</v>
      </c>
    </row>
    <row r="12" spans="1:26" ht="29.25" customHeight="1" x14ac:dyDescent="0.25">
      <c r="A12" s="25"/>
      <c r="B12" s="25"/>
      <c r="C12" s="25"/>
      <c r="D12" s="25"/>
      <c r="E12" s="25"/>
      <c r="F12" s="26"/>
      <c r="G12" s="26"/>
      <c r="H12" s="26"/>
      <c r="I12" s="25"/>
      <c r="J12" s="25"/>
      <c r="K12" s="25"/>
      <c r="L12" s="25"/>
      <c r="M12" s="10"/>
      <c r="N12" s="15"/>
      <c r="O12" s="10"/>
      <c r="P12" s="10"/>
      <c r="Q12" s="43" t="e">
        <f>#REF!*#REF!</f>
        <v>#REF!</v>
      </c>
      <c r="R12" s="44" t="e">
        <f>#REF!*#REF!</f>
        <v>#REF!</v>
      </c>
      <c r="S12" s="44" t="e">
        <f>#REF!*#REF!</f>
        <v>#REF!</v>
      </c>
    </row>
    <row r="13" spans="1:26" ht="29.25" customHeight="1" x14ac:dyDescent="0.25">
      <c r="A13" s="48" t="s">
        <v>28</v>
      </c>
      <c r="B13" s="45"/>
      <c r="C13" s="45"/>
      <c r="D13" s="7"/>
      <c r="E13" s="7"/>
      <c r="F13" s="26"/>
      <c r="G13" s="26"/>
      <c r="H13" s="26"/>
      <c r="I13" s="26"/>
      <c r="J13" s="27"/>
      <c r="K13" s="27"/>
      <c r="L13" s="27"/>
      <c r="M13" s="27"/>
      <c r="N13" s="15"/>
      <c r="O13" s="10"/>
      <c r="P13" s="10"/>
      <c r="Q13" s="43" t="e">
        <f>#REF!*#REF!</f>
        <v>#REF!</v>
      </c>
      <c r="R13" s="44" t="e">
        <f>#REF!*#REF!</f>
        <v>#REF!</v>
      </c>
      <c r="S13" s="44" t="e">
        <f>#REF!*#REF!</f>
        <v>#REF!</v>
      </c>
    </row>
    <row r="14" spans="1:26" ht="29.25" customHeight="1" x14ac:dyDescent="0.3">
      <c r="A14" s="54" t="s">
        <v>25</v>
      </c>
      <c r="B14" s="55"/>
      <c r="C14" s="29"/>
      <c r="D14" s="29"/>
      <c r="E14" s="14"/>
      <c r="F14" s="56" t="s">
        <v>26</v>
      </c>
      <c r="G14" s="56"/>
      <c r="H14" s="8"/>
      <c r="I14" s="9" t="s">
        <v>3</v>
      </c>
      <c r="J14" s="10"/>
      <c r="K14" s="10"/>
      <c r="L14" s="10"/>
      <c r="M14" s="10"/>
      <c r="N14" s="15"/>
      <c r="O14" s="10"/>
      <c r="P14" s="10"/>
      <c r="Q14" s="43" t="e">
        <f>#REF!*#REF!</f>
        <v>#REF!</v>
      </c>
      <c r="R14" s="44" t="e">
        <f>#REF!*#REF!</f>
        <v>#REF!</v>
      </c>
      <c r="S14" s="44" t="e">
        <f>#REF!*#REF!</f>
        <v>#REF!</v>
      </c>
    </row>
    <row r="15" spans="1:26" ht="29.25" customHeight="1" x14ac:dyDescent="0.3">
      <c r="A15" s="9"/>
      <c r="B15" s="10"/>
      <c r="C15" s="62" t="s">
        <v>17</v>
      </c>
      <c r="D15" s="62"/>
      <c r="E15" s="10"/>
      <c r="F15" s="63" t="s">
        <v>2</v>
      </c>
      <c r="G15" s="63"/>
      <c r="H15" s="30"/>
      <c r="I15" s="9" t="s">
        <v>3</v>
      </c>
      <c r="J15" s="10"/>
      <c r="K15" s="31"/>
      <c r="L15" s="31"/>
      <c r="M15" s="31"/>
      <c r="N15" s="15"/>
      <c r="O15" s="10"/>
      <c r="P15" s="10"/>
      <c r="Q15" s="43" t="e">
        <f>#REF!*#REF!</f>
        <v>#REF!</v>
      </c>
      <c r="R15" s="44" t="e">
        <f>#REF!*#REF!</f>
        <v>#REF!</v>
      </c>
      <c r="S15" s="44" t="e">
        <f>#REF!*#REF!</f>
        <v>#REF!</v>
      </c>
    </row>
    <row r="16" spans="1:26" ht="29.25" customHeight="1" x14ac:dyDescent="0.25">
      <c r="A16" s="10"/>
      <c r="B16" s="10"/>
      <c r="C16" s="10"/>
      <c r="D16" s="10"/>
      <c r="E16" s="10"/>
      <c r="F16" s="32"/>
      <c r="G16" s="32"/>
      <c r="H16" s="32"/>
      <c r="I16" s="10"/>
      <c r="J16" s="33"/>
      <c r="K16" s="34"/>
      <c r="L16" s="34"/>
      <c r="M16" s="34"/>
      <c r="N16" s="15"/>
      <c r="O16" s="10"/>
      <c r="P16" s="10"/>
      <c r="Q16" s="43" t="e">
        <f>#REF!*#REF!</f>
        <v>#REF!</v>
      </c>
      <c r="R16" s="44" t="e">
        <f>#REF!*#REF!</f>
        <v>#REF!</v>
      </c>
      <c r="S16" s="44" t="e">
        <f>#REF!*#REF!</f>
        <v>#REF!</v>
      </c>
    </row>
    <row r="17" spans="1:20" s="2" customFormat="1" ht="21.75" customHeight="1" x14ac:dyDescent="0.25">
      <c r="A17" s="10"/>
      <c r="B17" s="10"/>
      <c r="C17" s="10"/>
      <c r="D17" s="10"/>
      <c r="E17" s="10"/>
      <c r="F17" s="10"/>
      <c r="G17" s="10"/>
      <c r="H17" s="10"/>
      <c r="I17" s="10"/>
      <c r="J17" s="33"/>
      <c r="K17" s="34"/>
      <c r="L17" s="34"/>
      <c r="M17" s="34"/>
      <c r="N17" s="15"/>
      <c r="O17" s="23"/>
      <c r="P17" s="23"/>
      <c r="Q17" s="43" t="e">
        <f>SUM(Q10:Q16)</f>
        <v>#REF!</v>
      </c>
      <c r="R17" s="44" t="e">
        <f>SUM(R10:R16)</f>
        <v>#REF!</v>
      </c>
      <c r="S17" s="44" t="e">
        <f>SUM(S10:S16)</f>
        <v>#REF!</v>
      </c>
    </row>
    <row r="18" spans="1:20" ht="15.75" customHeight="1" x14ac:dyDescent="0.25">
      <c r="A18" s="10"/>
      <c r="B18" s="10"/>
      <c r="C18" s="10"/>
      <c r="D18" s="10"/>
      <c r="E18" s="10"/>
      <c r="F18" s="10"/>
      <c r="G18" s="10"/>
      <c r="H18" s="10"/>
      <c r="I18" s="10"/>
      <c r="J18" s="33"/>
      <c r="K18" s="34"/>
      <c r="L18" s="34"/>
      <c r="M18" s="34"/>
      <c r="N18" s="10"/>
      <c r="O18" s="10"/>
      <c r="P18" s="10"/>
      <c r="Q18" s="34"/>
    </row>
    <row r="19" spans="1:20" s="2" customFormat="1" ht="15.75" customHeight="1" x14ac:dyDescent="0.25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27"/>
      <c r="O19" s="28"/>
      <c r="P19" s="28"/>
      <c r="Q19" s="28"/>
      <c r="R19" s="5"/>
      <c r="S19" s="5"/>
      <c r="T19" s="5"/>
    </row>
    <row r="20" spans="1:20" s="10" customFormat="1" ht="30.75" customHeight="1" x14ac:dyDescent="0.25">
      <c r="J20" s="33"/>
      <c r="K20" s="35"/>
      <c r="L20" s="35"/>
    </row>
    <row r="21" spans="1:20" ht="12.75" customHeight="1" x14ac:dyDescent="0.25">
      <c r="A21" s="10"/>
      <c r="B21" s="10"/>
      <c r="C21" s="10"/>
      <c r="D21" s="10"/>
      <c r="E21" s="10"/>
      <c r="F21" s="10"/>
      <c r="G21" s="10"/>
      <c r="H21" s="10"/>
      <c r="I21" s="10"/>
      <c r="J21" s="35"/>
      <c r="K21" s="10"/>
      <c r="L21" s="10"/>
      <c r="M21" s="10"/>
      <c r="N21" s="10"/>
      <c r="O21" s="10"/>
      <c r="P21" s="10"/>
      <c r="Q21" s="10"/>
    </row>
    <row r="22" spans="1:20" x14ac:dyDescent="0.25">
      <c r="N22" s="10"/>
      <c r="O22" s="10"/>
      <c r="P22" s="10"/>
      <c r="Q22" s="10"/>
    </row>
    <row r="23" spans="1:20" ht="15.75" customHeight="1" x14ac:dyDescent="0.25">
      <c r="N23" s="10"/>
      <c r="O23" s="10"/>
      <c r="P23" s="10"/>
      <c r="Q23" s="10"/>
    </row>
    <row r="24" spans="1:20" x14ac:dyDescent="0.25">
      <c r="J24" s="4"/>
      <c r="N24" s="10"/>
      <c r="O24" s="10"/>
      <c r="P24" s="10"/>
      <c r="Q24" s="10"/>
    </row>
    <row r="25" spans="1:20" x14ac:dyDescent="0.25">
      <c r="N25" s="10"/>
      <c r="O25" s="10"/>
      <c r="P25" s="10"/>
      <c r="Q25" s="10"/>
    </row>
    <row r="26" spans="1:20" x14ac:dyDescent="0.25">
      <c r="N26" s="10"/>
      <c r="O26" s="10"/>
      <c r="P26" s="10"/>
      <c r="Q26" s="10"/>
    </row>
    <row r="27" spans="1:20" x14ac:dyDescent="0.25">
      <c r="N27" s="10"/>
      <c r="O27" s="10"/>
      <c r="P27" s="10"/>
      <c r="Q27" s="10"/>
    </row>
  </sheetData>
  <sheetProtection selectLockedCells="1" selectUnlockedCells="1"/>
  <mergeCells count="23">
    <mergeCell ref="C15:D15"/>
    <mergeCell ref="F15:G15"/>
    <mergeCell ref="C4:M4"/>
    <mergeCell ref="A11:L11"/>
    <mergeCell ref="D7:D8"/>
    <mergeCell ref="B7:B8"/>
    <mergeCell ref="F7:H7"/>
    <mergeCell ref="I7:K7"/>
    <mergeCell ref="C7:C8"/>
    <mergeCell ref="E7:E8"/>
    <mergeCell ref="L7:L8"/>
    <mergeCell ref="M7:M8"/>
    <mergeCell ref="A5:B5"/>
    <mergeCell ref="A4:B4"/>
    <mergeCell ref="A7:A8"/>
    <mergeCell ref="C5:M5"/>
    <mergeCell ref="R6:Z6"/>
    <mergeCell ref="A1:M1"/>
    <mergeCell ref="A2:M2"/>
    <mergeCell ref="A14:B14"/>
    <mergeCell ref="F14:G14"/>
    <mergeCell ref="A6:B6"/>
    <mergeCell ref="C6:M6"/>
  </mergeCells>
  <pageMargins left="0.70866141732283472" right="0.38" top="0.74803149606299213" bottom="0.59" header="0.51181102362204722" footer="0.51181102362204722"/>
  <pageSetup paperSize="9" scale="76" firstPageNumber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Расчет цены</vt:lpstr>
      <vt:lpstr>'Расчет цены'!Область_печати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2026-04-21T07:28:09Z</cp:lastPrinted>
  <dcterms:created xsi:type="dcterms:W3CDTF">2014-02-03T17:42:58Z</dcterms:created>
  <dcterms:modified xsi:type="dcterms:W3CDTF">2026-05-20T12:20:18Z</dcterms:modified>
</cp:coreProperties>
</file>