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Лист1" sheetId="1" r:id="rId1"/>
  </sheets>
  <definedNames>
    <definedName name="_xlnm._FilterDatabase" localSheetId="0" hidden="1">Лист1!$A$8:$M$10</definedName>
    <definedName name="_xlnm.Print_Area" localSheetId="0">Лист1!$A$1:$Q$16</definedName>
  </definedNames>
  <calcPr calcId="145621"/>
</workbook>
</file>

<file path=xl/calcChain.xml><?xml version="1.0" encoding="utf-8"?>
<calcChain xmlns="http://schemas.openxmlformats.org/spreadsheetml/2006/main">
  <c r="T9" i="1" l="1"/>
  <c r="S9" i="1"/>
  <c r="R9" i="1"/>
  <c r="T10" i="1" l="1"/>
  <c r="S10" i="1"/>
  <c r="R10" i="1"/>
  <c r="Q9" i="1" l="1"/>
  <c r="K9" i="1"/>
  <c r="F9" i="1"/>
  <c r="J9" i="1" s="1"/>
  <c r="M9" i="1" s="1"/>
  <c r="Q10" i="1" l="1"/>
  <c r="L9" i="1"/>
  <c r="M10" i="1" l="1"/>
</calcChain>
</file>

<file path=xl/sharedStrings.xml><?xml version="1.0" encoding="utf-8"?>
<sst xmlns="http://schemas.openxmlformats.org/spreadsheetml/2006/main" count="39" uniqueCount="38">
  <si>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</si>
  <si>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</si>
  <si>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</si>
  <si>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</si>
  <si>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</si>
  <si>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</si>
  <si>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</si>
  <si>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</si>
  <si>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</si>
  <si>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</si>
  <si>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</si>
  <si>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</si>
  <si>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, руб.</t>
  </si>
  <si>
    <t>Единица измерения</t>
  </si>
  <si>
    <t>9= кол-во  ИЦИ</t>
  </si>
  <si>
    <t>Минимальное ценовое предложение, руб.</t>
  </si>
  <si>
    <t>Итого цена , руб. (7*8)</t>
  </si>
  <si>
    <t>15=7*14</t>
  </si>
  <si>
    <t>Средн. Арифм</t>
  </si>
  <si>
    <t>10=           /9</t>
  </si>
  <si>
    <t>13=7*10</t>
  </si>
  <si>
    <t xml:space="preserve">v - кол-во (объем) закупаемого товара (работы, услуги), ед. </t>
  </si>
  <si>
    <t>Предельная цена за ед.руб.
№ 737 по Приложению №2 к ППр СПб №489</t>
  </si>
  <si>
    <t xml:space="preserve">НМЦК
нормативный
метод 
руб.
</t>
  </si>
  <si>
    <t>15=7*16</t>
  </si>
  <si>
    <t xml:space="preserve"> В целях соблюдения статьи 34 Бюджетного кодекса, Заказчиком принято решение при расчете цены контракта использовать минимальное ценовое предложение.</t>
  </si>
  <si>
    <t>-</t>
  </si>
  <si>
    <t>Приложение №2
к извещению о  закупке</t>
  </si>
  <si>
    <t>усл.ед.</t>
  </si>
  <si>
    <t xml:space="preserve">Должностное лицо, ответственное за расчет и обоснование НМЦК)
Заместитель директора по административно-хозяйственной работе____________________________________/Е.В. Лукьянцева/
    «21» апреля  2026 г.                                                                                     (подпись/расшифровка подписи)
</t>
  </si>
  <si>
    <t xml:space="preserve">Согласовано   директор ___________________________________________________________________________/И.Б. Ежкова/
    «21» апреля  2026 г.                                                                                     (подпись/расшифровка подписи)
</t>
  </si>
  <si>
    <t xml:space="preserve">ИЦИ №1
вх № 1145
от 16.04.26
</t>
  </si>
  <si>
    <t xml:space="preserve">ИЦИ №2
вх № 1146
от 16.04.26
</t>
  </si>
  <si>
    <t xml:space="preserve">ИЦИ №3
вх № 1147
от 16.04.26
</t>
  </si>
  <si>
    <r>
      <rPr>
        <b/>
        <sz val="12"/>
        <color theme="1"/>
        <rFont val="Times New Roman"/>
        <family val="1"/>
        <charset val="204"/>
      </rPr>
      <t xml:space="preserve">Нормативный метод.
</t>
    </r>
    <r>
      <rPr>
        <sz val="12"/>
        <color theme="1"/>
        <rFont val="Times New Roman"/>
        <family val="1"/>
        <charset val="204"/>
      </rPr>
      <t xml:space="preserve">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а также распоряжение администрации Красногвардейского района Санкт-Петербурга от 29.03.2021 № 578-р «Об утверждении перечня отдельных видов товаров, работ, услуг, закупаемых для нужд администрации Красногвардейского района Санкт-Петербурга и находящихся в ее ведении государственных учреждений, в отношении которых устанавливаются потребительские свойства и иные характеристики, имеющие влияние на цену отдельных видов товаров, работ, услуг». </t>
    </r>
    <r>
      <rPr>
        <b/>
        <sz val="12"/>
        <color theme="1"/>
        <rFont val="Times New Roman"/>
        <family val="1"/>
        <charset val="204"/>
      </rPr>
      <t xml:space="preserve">Закупаемая услуга отсутствует в перечне  Приложения № 2 к ППр СПб№489 </t>
    </r>
    <r>
      <rPr>
        <sz val="12"/>
        <color theme="1"/>
        <rFont val="Times New Roman"/>
        <family val="1"/>
        <charset val="204"/>
      </rPr>
      <t xml:space="preserve">
</t>
    </r>
  </si>
  <si>
    <r>
      <rPr>
        <b/>
        <sz val="14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2"/>
        <color theme="1"/>
        <rFont val="Times New Roman"/>
        <family val="1"/>
        <charset val="204"/>
      </rPr>
      <t xml:space="preserve">
Заказчиком был направлен запрос исх. № 418 от 15.04.2026 о предоставлении ценовой информации не менее 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 получены от 3-х поставщиков (подрядчиков, исполнителей):</t>
    </r>
  </si>
  <si>
    <r>
      <rPr>
        <b/>
        <sz val="16"/>
        <color theme="1"/>
        <rFont val="Times New Roman"/>
        <family val="1"/>
        <charset val="204"/>
      </rPr>
      <t>Обоснование и расчет начальной (максимальной) цены контракта</t>
    </r>
    <r>
      <rPr>
        <b/>
        <sz val="14"/>
        <color theme="1"/>
        <rFont val="Times New Roman"/>
        <family val="1"/>
        <charset val="204"/>
      </rPr>
      <t xml:space="preserve">
</t>
    </r>
    <r>
      <rPr>
        <sz val="14"/>
        <color theme="1"/>
        <rFont val="Times New Roman"/>
        <family val="1"/>
        <charset val="204"/>
      </rPr>
      <t xml:space="preserve">на </t>
    </r>
    <r>
      <rPr>
        <b/>
        <sz val="14"/>
        <color theme="1"/>
        <rFont val="Times New Roman"/>
        <family val="1"/>
        <charset val="204"/>
      </rPr>
      <t xml:space="preserve">Оказание услуг по  коллективному страхованию жизни и здоровья детей в Городском оздоровительном лагере дневного пребывания "Роза ветров", </t>
    </r>
    <r>
      <rPr>
        <sz val="14"/>
        <color theme="1"/>
        <rFont val="Times New Roman"/>
        <family val="1"/>
        <charset val="204"/>
      </rPr>
      <t xml:space="preserve">организованном государственным бюджетным общеобразовательным учреждением средней общеобразовательной школой № 188 с углубленным изучением мировой художественной культуры Красногвардейского района Санкт-Петербурга имени Героя Советского Союза Л.Г. Белоусова </t>
    </r>
    <r>
      <rPr>
        <sz val="14"/>
        <color theme="1"/>
        <rFont val="Times New Roman"/>
        <family val="1"/>
        <charset val="204"/>
      </rPr>
      <t xml:space="preserve">, для нужд Санкт-Петербурга в 2026 году. </t>
    </r>
    <r>
      <rPr>
        <b/>
        <sz val="11"/>
        <color theme="1"/>
        <rFont val="Times New Roman"/>
        <family val="1"/>
        <charset val="204"/>
      </rPr>
      <t/>
    </r>
  </si>
  <si>
    <t xml:space="preserve">Оказание услуг по  коллективному страхованию жизни и здоровья детей в Городском оздоровительном лагере дневного пребывания "Роза ветров", организованном ГБОУ школа № 188 Красногвардейского района Санкт-Петербурга 
Страховая сумма на одного застрахованного:
 50 000,00 руб.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</si>
</sst>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b/>
      <sz val="11"/>
      <color rgb="FF0070C0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/>
    <xf numFmtId="0" fontId="7" fillId="0" borderId="1" xfId="0" applyFont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19050</xdr:colOff>
      <xdr:row>5</xdr:row>
      <xdr:rowOff>76200</xdr:rowOff>
    </xdr:from>
    <xdr:to>
      <xdr:col>12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6</xdr:row>
      <xdr:rowOff>542925</xdr:rowOff>
    </xdr:from>
    <xdr:to>
      <xdr:col>12</xdr:col>
      <xdr:colOff>781050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666750</xdr:colOff>
      <xdr:row>6</xdr:row>
      <xdr:rowOff>847725</xdr:rowOff>
    </xdr:from>
    <xdr:to>
      <xdr:col>11</xdr:col>
      <xdr:colOff>529737</xdr:colOff>
      <xdr:row>6</xdr:row>
      <xdr:rowOff>1028700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104776</xdr:colOff>
      <xdr:row>6</xdr:row>
      <xdr:rowOff>752475</xdr:rowOff>
    </xdr:from>
    <xdr:to>
      <xdr:col>10</xdr:col>
      <xdr:colOff>654206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7</xdr:row>
      <xdr:rowOff>95249</xdr:rowOff>
    </xdr:from>
    <xdr:to>
      <xdr:col>9</xdr:col>
      <xdr:colOff>571500</xdr:colOff>
      <xdr:row>7</xdr:row>
      <xdr:rowOff>333374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62825" y="3752849"/>
          <a:ext cx="266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247650</xdr:colOff>
      <xdr:row>9</xdr:row>
      <xdr:rowOff>19050</xdr:rowOff>
    </xdr:from>
    <xdr:to>
      <xdr:col>11</xdr:col>
      <xdr:colOff>461154</xdr:colOff>
      <xdr:row>9</xdr:row>
      <xdr:rowOff>266700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515350" y="8801100"/>
          <a:ext cx="1032654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6"/>
  <sheetViews>
    <sheetView tabSelected="1" topLeftCell="A7" workbookViewId="0">
      <selection activeCell="B9" sqref="B9"/>
    </sheetView>
  </sheetViews>
  <sheetFormatPr defaultRowHeight="15" x14ac:dyDescent="0.25"/>
  <cols>
    <col min="1" max="1" width="4.5703125" customWidth="1"/>
    <col min="2" max="2" width="35.28515625" customWidth="1"/>
    <col min="3" max="3" width="12.42578125" customWidth="1"/>
    <col min="4" max="4" width="11.5703125" customWidth="1"/>
    <col min="5" max="5" width="12.28515625" customWidth="1"/>
    <col min="8" max="8" width="11.140625" customWidth="1"/>
    <col min="9" max="9" width="9.7109375" customWidth="1"/>
    <col min="10" max="10" width="13.5703125" customWidth="1"/>
    <col min="11" max="11" width="12.28515625" customWidth="1"/>
    <col min="12" max="12" width="11.5703125" customWidth="1"/>
    <col min="13" max="17" width="12.85546875" customWidth="1"/>
    <col min="18" max="18" width="12.42578125" customWidth="1"/>
    <col min="19" max="19" width="11.7109375" customWidth="1"/>
    <col min="20" max="20" width="13.5703125" customWidth="1"/>
  </cols>
  <sheetData>
    <row r="1" spans="1:20" ht="24.75" customHeight="1" x14ac:dyDescent="0.25">
      <c r="A1" s="31" t="s">
        <v>27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20" ht="78.75" customHeight="1" x14ac:dyDescent="0.25">
      <c r="A2" s="25" t="s">
        <v>36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20" ht="126" customHeight="1" x14ac:dyDescent="0.25">
      <c r="A3" s="32" t="s">
        <v>34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0" ht="81.75" customHeight="1" x14ac:dyDescent="0.25">
      <c r="A4" s="32" t="s">
        <v>35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</row>
    <row r="5" spans="1:20" s="4" customFormat="1" ht="15.75" customHeight="1" x14ac:dyDescent="0.25">
      <c r="A5" s="36" t="s">
        <v>25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</row>
    <row r="6" spans="1:20" ht="70.5" customHeight="1" x14ac:dyDescent="0.25">
      <c r="A6" s="38" t="s">
        <v>0</v>
      </c>
      <c r="B6" s="38" t="s">
        <v>1</v>
      </c>
      <c r="C6" s="38" t="s">
        <v>2</v>
      </c>
      <c r="D6" s="38"/>
      <c r="E6" s="38"/>
      <c r="F6" s="38"/>
      <c r="G6" s="38" t="s">
        <v>21</v>
      </c>
      <c r="H6" s="33" t="s">
        <v>13</v>
      </c>
      <c r="I6" s="38" t="s">
        <v>6</v>
      </c>
      <c r="J6" s="38" t="s">
        <v>7</v>
      </c>
      <c r="K6" s="38"/>
      <c r="L6" s="38"/>
      <c r="M6" s="16" t="s">
        <v>12</v>
      </c>
      <c r="N6" s="33" t="s">
        <v>22</v>
      </c>
      <c r="O6" s="33" t="s">
        <v>23</v>
      </c>
      <c r="P6" s="33" t="s">
        <v>15</v>
      </c>
      <c r="Q6" s="33" t="s">
        <v>16</v>
      </c>
      <c r="R6" s="23" t="s">
        <v>3</v>
      </c>
      <c r="S6" s="23" t="s">
        <v>4</v>
      </c>
      <c r="T6" s="23" t="s">
        <v>5</v>
      </c>
    </row>
    <row r="7" spans="1:20" ht="127.5" customHeight="1" x14ac:dyDescent="0.25">
      <c r="A7" s="38"/>
      <c r="B7" s="38"/>
      <c r="C7" s="17" t="s">
        <v>31</v>
      </c>
      <c r="D7" s="17" t="s">
        <v>32</v>
      </c>
      <c r="E7" s="17" t="s">
        <v>33</v>
      </c>
      <c r="F7" s="18"/>
      <c r="G7" s="38"/>
      <c r="H7" s="34"/>
      <c r="I7" s="38"/>
      <c r="J7" s="18" t="s">
        <v>8</v>
      </c>
      <c r="K7" s="19" t="s">
        <v>9</v>
      </c>
      <c r="L7" s="19" t="s">
        <v>10</v>
      </c>
      <c r="M7" s="18" t="s">
        <v>18</v>
      </c>
      <c r="N7" s="34"/>
      <c r="O7" s="34"/>
      <c r="P7" s="34"/>
      <c r="Q7" s="34"/>
      <c r="R7" s="24"/>
      <c r="S7" s="24"/>
      <c r="T7" s="24"/>
    </row>
    <row r="8" spans="1:20" ht="30" x14ac:dyDescent="0.25">
      <c r="A8" s="1">
        <v>1</v>
      </c>
      <c r="B8" s="2">
        <v>2</v>
      </c>
      <c r="C8" s="2">
        <v>3</v>
      </c>
      <c r="D8" s="1">
        <v>4</v>
      </c>
      <c r="E8" s="1">
        <v>5</v>
      </c>
      <c r="F8" s="1" t="s">
        <v>11</v>
      </c>
      <c r="G8" s="2">
        <v>7</v>
      </c>
      <c r="H8" s="2">
        <v>8</v>
      </c>
      <c r="I8" s="1" t="s">
        <v>14</v>
      </c>
      <c r="J8" s="1" t="s">
        <v>19</v>
      </c>
      <c r="K8" s="1">
        <v>11</v>
      </c>
      <c r="L8" s="1">
        <v>12</v>
      </c>
      <c r="M8" s="1" t="s">
        <v>20</v>
      </c>
      <c r="N8" s="1">
        <v>14</v>
      </c>
      <c r="O8" s="1" t="s">
        <v>17</v>
      </c>
      <c r="P8" s="1">
        <v>16</v>
      </c>
      <c r="Q8" s="1" t="s">
        <v>24</v>
      </c>
      <c r="R8" s="3"/>
      <c r="S8" s="3"/>
      <c r="T8" s="3"/>
    </row>
    <row r="9" spans="1:20" ht="150.75" customHeight="1" x14ac:dyDescent="0.25">
      <c r="A9" s="6">
        <v>1</v>
      </c>
      <c r="B9" s="39" t="s">
        <v>37</v>
      </c>
      <c r="C9" s="7">
        <v>110</v>
      </c>
      <c r="D9" s="8">
        <v>115</v>
      </c>
      <c r="E9" s="9">
        <v>100</v>
      </c>
      <c r="F9" s="10">
        <f t="shared" ref="F9" si="0">C9+D9+E9</f>
        <v>325</v>
      </c>
      <c r="G9" s="11">
        <v>150</v>
      </c>
      <c r="H9" s="12" t="s">
        <v>28</v>
      </c>
      <c r="I9" s="13">
        <v>3</v>
      </c>
      <c r="J9" s="9">
        <f t="shared" ref="J9" si="1">ROUND(F9/I9,2)</f>
        <v>108.33</v>
      </c>
      <c r="K9" s="9">
        <f t="shared" ref="K9" si="2">STDEV(C9:E9)</f>
        <v>7.6376261582597333</v>
      </c>
      <c r="L9" s="14">
        <f t="shared" ref="L9" si="3">K9/J9</f>
        <v>7.0503333871132043E-2</v>
      </c>
      <c r="M9" s="9">
        <f t="shared" ref="M9" si="4">G9*J9</f>
        <v>16249.5</v>
      </c>
      <c r="N9" s="9" t="s">
        <v>26</v>
      </c>
      <c r="O9" s="9" t="s">
        <v>26</v>
      </c>
      <c r="P9" s="9">
        <v>100</v>
      </c>
      <c r="Q9" s="9">
        <f t="shared" ref="Q9" si="5">G9*P9</f>
        <v>15000</v>
      </c>
      <c r="R9" s="15">
        <f>G9*C9</f>
        <v>16500</v>
      </c>
      <c r="S9" s="15">
        <f>G9*D9</f>
        <v>17250</v>
      </c>
      <c r="T9" s="15">
        <f>G9*E9</f>
        <v>15000</v>
      </c>
    </row>
    <row r="10" spans="1:20" ht="24" customHeight="1" x14ac:dyDescent="0.25">
      <c r="A10" s="28"/>
      <c r="B10" s="29"/>
      <c r="C10" s="29"/>
      <c r="D10" s="28"/>
      <c r="E10" s="28"/>
      <c r="F10" s="28"/>
      <c r="G10" s="29"/>
      <c r="H10" s="29"/>
      <c r="I10" s="28"/>
      <c r="J10" s="28"/>
      <c r="K10" s="30"/>
      <c r="L10" s="30"/>
      <c r="M10" s="9">
        <f>SUM(M9:M9)</f>
        <v>16249.5</v>
      </c>
      <c r="N10" s="9"/>
      <c r="O10" s="9"/>
      <c r="P10" s="9"/>
      <c r="Q10" s="20">
        <f>SUM(Q9:Q9)</f>
        <v>15000</v>
      </c>
      <c r="R10" s="15">
        <f>SUM(R9:R9)</f>
        <v>16500</v>
      </c>
      <c r="S10" s="15">
        <f>SUM(S9:S9)</f>
        <v>17250</v>
      </c>
      <c r="T10" s="15">
        <f>SUM(T9:T9)</f>
        <v>15000</v>
      </c>
    </row>
    <row r="11" spans="1:20" x14ac:dyDescent="0.25">
      <c r="B11" s="26" t="s">
        <v>29</v>
      </c>
      <c r="C11" s="27"/>
      <c r="D11" s="27"/>
      <c r="E11" s="27"/>
      <c r="F11" s="27"/>
      <c r="G11" s="27"/>
      <c r="H11" s="27"/>
      <c r="I11" s="27"/>
      <c r="J11" s="27"/>
      <c r="K11" s="27"/>
      <c r="L11" s="5"/>
      <c r="M11" s="5"/>
      <c r="N11" s="5"/>
      <c r="O11" s="5"/>
      <c r="P11" s="5"/>
      <c r="Q11" s="5"/>
    </row>
    <row r="12" spans="1:20" x14ac:dyDescent="0.25"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5"/>
      <c r="M12" s="5"/>
      <c r="N12" s="5"/>
      <c r="O12" s="5"/>
      <c r="P12" s="5"/>
      <c r="Q12" s="5"/>
    </row>
    <row r="13" spans="1:20" ht="23.25" customHeight="1" x14ac:dyDescent="0.25"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5"/>
      <c r="M13" s="5"/>
      <c r="N13" s="5"/>
      <c r="O13" s="5"/>
      <c r="P13" s="5"/>
      <c r="Q13" s="5"/>
    </row>
    <row r="14" spans="1:20" x14ac:dyDescent="0.25">
      <c r="B14" s="21" t="s">
        <v>30</v>
      </c>
      <c r="C14" s="22"/>
      <c r="D14" s="22"/>
      <c r="E14" s="22"/>
      <c r="F14" s="22"/>
      <c r="G14" s="22"/>
      <c r="H14" s="22"/>
      <c r="I14" s="22"/>
      <c r="J14" s="22"/>
      <c r="K14" s="22"/>
    </row>
    <row r="15" spans="1:20" x14ac:dyDescent="0.25"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20" x14ac:dyDescent="0.25">
      <c r="B16" s="22"/>
      <c r="C16" s="22"/>
      <c r="D16" s="22"/>
      <c r="E16" s="22"/>
      <c r="F16" s="22"/>
      <c r="G16" s="22"/>
      <c r="H16" s="22"/>
      <c r="I16" s="22"/>
      <c r="J16" s="22"/>
      <c r="K16" s="22"/>
    </row>
  </sheetData>
  <mergeCells count="23">
    <mergeCell ref="A1:Q1"/>
    <mergeCell ref="A3:Q3"/>
    <mergeCell ref="N6:N7"/>
    <mergeCell ref="O6:O7"/>
    <mergeCell ref="A4:Q4"/>
    <mergeCell ref="A5:Q5"/>
    <mergeCell ref="P6:P7"/>
    <mergeCell ref="Q6:Q7"/>
    <mergeCell ref="A6:A7"/>
    <mergeCell ref="B6:B7"/>
    <mergeCell ref="C6:F6"/>
    <mergeCell ref="G6:G7"/>
    <mergeCell ref="I6:I7"/>
    <mergeCell ref="J6:L6"/>
    <mergeCell ref="H6:H7"/>
    <mergeCell ref="B14:K16"/>
    <mergeCell ref="R6:R7"/>
    <mergeCell ref="S6:S7"/>
    <mergeCell ref="T6:T7"/>
    <mergeCell ref="A2:Q2"/>
    <mergeCell ref="B11:K13"/>
    <mergeCell ref="A10:J10"/>
    <mergeCell ref="K10:L10"/>
  </mergeCells>
  <pageMargins left="0.7" right="0.7" top="0.75" bottom="0.75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2026-04-21T14:53:51Z</dcterms:modified>
</cp:coreProperties>
</file>