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БЮДЖЕТ 2026\ЛИНОЛЕУМ\"/>
    </mc:Choice>
  </mc:AlternateContent>
  <bookViews>
    <workbookView xWindow="0" yWindow="0" windowWidth="28800" windowHeight="13020"/>
  </bookViews>
  <sheets>
    <sheet name="Лист1" sheetId="1" r:id="rId1"/>
  </sheets>
  <calcPr calcId="162913" fullPrecision="0"/>
</workbook>
</file>

<file path=xl/calcChain.xml><?xml version="1.0" encoding="utf-8"?>
<calcChain xmlns="http://schemas.openxmlformats.org/spreadsheetml/2006/main">
  <c r="L14" i="1" l="1"/>
  <c r="J12" i="1"/>
  <c r="K12" i="1" s="1"/>
  <c r="I12" i="1"/>
  <c r="M12" i="1" s="1"/>
  <c r="J11" i="1"/>
  <c r="I11" i="1"/>
  <c r="M11" i="1" s="1"/>
  <c r="J10" i="1"/>
  <c r="I10" i="1"/>
  <c r="M10" i="1" s="1"/>
  <c r="K11" i="1" l="1"/>
  <c r="K10" i="1"/>
  <c r="J13" i="1"/>
  <c r="I13" i="1"/>
  <c r="M13" i="1" s="1"/>
  <c r="M14" i="1" s="1"/>
  <c r="K13" i="1" l="1"/>
</calcChain>
</file>

<file path=xl/sharedStrings.xml><?xml version="1.0" encoding="utf-8"?>
<sst xmlns="http://schemas.openxmlformats.org/spreadsheetml/2006/main" count="43" uniqueCount="33">
  <si>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</si>
  <si>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Основные характеристики объекта закупки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</si>
  <si>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</si>
  <si>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</si>
  <si>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</si>
  <si>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</si>
  <si>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</si>
  <si>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>сопоставимых рыночных цен (анализа рынка)</t>
    </r>
  </si>
  <si>
    <t xml:space="preserve">Минимальная цена, руб. &lt;Ц&gt;=(ц₁+ц₂+ц₃+….)/n            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</si>
  <si>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</si>
  <si>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</si>
  <si>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</si>
  <si>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Общая сумма, руб.</t>
  </si>
  <si>
    <t>Наименование  закупки</t>
  </si>
  <si>
    <t xml:space="preserve">Руководитель учреждения:    </t>
  </si>
  <si>
    <t xml:space="preserve">Заведующий </t>
  </si>
  <si>
    <t xml:space="preserve">Контрактный управляющий: </t>
  </si>
  <si>
    <t xml:space="preserve">Заместитель заведующего по АХР </t>
  </si>
  <si>
    <t xml:space="preserve">                                                          (должность)                                                               (подпись)                                    (расшифровка подписи)</t>
  </si>
  <si>
    <t>Количество к закупке, шт</t>
  </si>
  <si>
    <t>ИТОГО</t>
  </si>
  <si>
    <t>ОКПД 2</t>
  </si>
  <si>
    <t xml:space="preserve">Дата подготовки обоснования НМЦК:                      </t>
  </si>
  <si>
    <t>Линолеум</t>
  </si>
  <si>
    <t> 22.23.15.000</t>
  </si>
  <si>
    <t xml:space="preserve">       (указывается предмет контракта)</t>
  </si>
  <si>
    <r>
      <t>Поставка</t>
    </r>
    <r>
      <rPr>
        <b/>
        <sz val="12"/>
        <color theme="1"/>
        <rFont val="Times New Roman"/>
        <family val="1"/>
        <charset val="204"/>
      </rPr>
      <t xml:space="preserve"> линолеума   </t>
    </r>
    <r>
      <rPr>
        <sz val="12"/>
        <color theme="1"/>
        <rFont val="Times New Roman"/>
        <family val="1"/>
        <charset val="204"/>
      </rPr>
      <t xml:space="preserve"> для  Государственного бюджетного дошкольного образовательного учреждения детский сад № 15 общеразвивающего вида  Калининского района                                                                                                                                                                                      Санкт-Петербурга</t>
    </r>
  </si>
  <si>
    <t>Количество к  закупке</t>
  </si>
  <si>
    <t>кв.м.</t>
  </si>
  <si>
    <t>Ермакович Н.С.</t>
  </si>
  <si>
    <t>Коркишкина Т.Р.</t>
  </si>
  <si>
    <t xml:space="preserve"> Сто восемь тысяч девятьсот девяносто три рубля 00 копеек </t>
  </si>
  <si>
    <t xml:space="preserve">Тип линолеума: Полукоммерческий
Тип товара : Линолеум
Класс применения для жилых помещений: 23
Класс применения для общественных помещений:33
Класс применения для промышленных помещений:42
Ширина: 3м
Толщина покрытия общая: 2,5мм
Толщина защитного слоя: 0,6 мм
Тип дизайна: Абстракция
Бренд: Juteks
Дополнительное защитное покрытие: Лак
Страна-производитель: Россия
Состав: Гетерогенный
Основа: Вспененный винил
Использование для теплых полов: Да
Класс пожарной опасности: КМ 2
Серия: Strong Plus Fresco
Вес брутто: 2,20 кг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</si>
</sst>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#,##0.0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9" fillId="0" borderId="0"/>
  </cellStyleXfs>
  <cellXfs count="65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1" applyFont="1" applyFill="1" applyBorder="1"/>
    <xf numFmtId="0" fontId="0" fillId="0" borderId="0" xfId="0" applyProtection="1">
      <protection locked="0"/>
    </xf>
    <xf numFmtId="0" fontId="3" fillId="0" borderId="0" xfId="0" applyFont="1" applyAlignment="1" applyProtection="1">
      <alignment horizontal="justify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164" fontId="5" fillId="0" borderId="0" xfId="0" applyNumberFormat="1" applyFont="1" applyBorder="1" applyProtection="1">
      <protection locked="0"/>
    </xf>
    <xf numFmtId="9" fontId="5" fillId="0" borderId="0" xfId="1" applyFont="1" applyFill="1" applyBorder="1" applyProtection="1">
      <protection locked="0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9" fontId="4" fillId="0" borderId="1" xfId="1" applyFont="1" applyBorder="1" applyAlignment="1">
      <alignment horizontal="center" vertical="top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/>
    </xf>
    <xf numFmtId="164" fontId="7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0" fontId="6" fillId="0" borderId="0" xfId="0" applyFont="1" applyProtection="1">
      <protection locked="0"/>
    </xf>
    <xf numFmtId="0" fontId="7" fillId="0" borderId="0" xfId="0" applyFont="1"/>
    <xf numFmtId="0" fontId="7" fillId="0" borderId="0" xfId="0" applyFont="1" applyProtection="1">
      <protection locked="0"/>
    </xf>
    <xf numFmtId="0" fontId="6" fillId="0" borderId="5" xfId="0" applyFont="1" applyBorder="1" applyProtection="1">
      <protection locked="0"/>
    </xf>
    <xf numFmtId="0" fontId="6" fillId="0" borderId="0" xfId="0" applyFont="1"/>
    <xf numFmtId="0" fontId="6" fillId="0" borderId="5" xfId="0" applyFont="1" applyBorder="1"/>
    <xf numFmtId="0" fontId="3" fillId="2" borderId="5" xfId="0" applyFont="1" applyFill="1" applyBorder="1" applyProtection="1">
      <protection locked="0"/>
    </xf>
    <xf numFmtId="0" fontId="6" fillId="0" borderId="0" xfId="0" applyFont="1" applyAlignment="1"/>
    <xf numFmtId="0" fontId="6" fillId="0" borderId="0" xfId="0" applyFont="1" applyBorder="1" applyProtection="1"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2" fontId="7" fillId="0" borderId="1" xfId="0" applyNumberFormat="1" applyFont="1" applyBorder="1" applyAlignment="1">
      <alignment vertical="center"/>
    </xf>
    <xf numFmtId="2" fontId="5" fillId="0" borderId="1" xfId="0" applyNumberFormat="1" applyFont="1" applyBorder="1"/>
    <xf numFmtId="9" fontId="3" fillId="0" borderId="1" xfId="1" applyFont="1" applyFill="1" applyBorder="1" applyAlignment="1">
      <alignment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 applyProtection="1">
      <alignment horizontal="center"/>
      <protection locked="0"/>
    </xf>
    <xf numFmtId="0" fontId="10" fillId="2" borderId="1" xfId="2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 applyProtection="1">
      <protection locked="0"/>
    </xf>
    <xf numFmtId="2" fontId="3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>
      <alignment horizontal="left" vertical="justify" wrapText="1"/>
    </xf>
    <xf numFmtId="164" fontId="5" fillId="0" borderId="2" xfId="0" applyNumberFormat="1" applyFont="1" applyFill="1" applyBorder="1" applyAlignment="1" applyProtection="1">
      <alignment horizontal="center"/>
      <protection locked="0"/>
    </xf>
    <xf numFmtId="164" fontId="5" fillId="0" borderId="3" xfId="0" applyNumberFormat="1" applyFont="1" applyFill="1" applyBorder="1" applyAlignment="1" applyProtection="1">
      <alignment horizontal="center"/>
      <protection locked="0"/>
    </xf>
    <xf numFmtId="164" fontId="5" fillId="0" borderId="4" xfId="0" applyNumberFormat="1" applyFont="1" applyFill="1" applyBorder="1" applyAlignment="1" applyProtection="1">
      <alignment horizontal="center"/>
      <protection locked="0"/>
    </xf>
    <xf numFmtId="0" fontId="10" fillId="2" borderId="6" xfId="2" applyFont="1" applyFill="1" applyBorder="1" applyAlignment="1">
      <alignment horizontal="left" vertical="top" wrapText="1"/>
    </xf>
    <xf numFmtId="0" fontId="10" fillId="2" borderId="7" xfId="2" applyFont="1" applyFill="1" applyBorder="1" applyAlignment="1">
      <alignment horizontal="left" vertical="top" wrapText="1"/>
    </xf>
    <xf numFmtId="0" fontId="10" fillId="2" borderId="8" xfId="2" applyFont="1" applyFill="1" applyBorder="1" applyAlignment="1">
      <alignment horizontal="left" vertical="top" wrapText="1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wmf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8</xdr:row>
      <xdr:rowOff>400050</xdr:rowOff>
    </xdr:from>
    <xdr:to>
      <xdr:col>11</xdr:col>
      <xdr:colOff>55730</xdr:colOff>
      <xdr:row>8</xdr:row>
      <xdr:rowOff>673100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34480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403412</xdr:colOff>
      <xdr:row>17</xdr:row>
      <xdr:rowOff>67235</xdr:rowOff>
    </xdr:from>
    <xdr:to>
      <xdr:col>5</xdr:col>
      <xdr:colOff>186803</xdr:colOff>
      <xdr:row>20</xdr:row>
      <xdr:rowOff>161382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55559" y="5558117"/>
          <a:ext cx="646244" cy="576000"/>
        </a:xfrm>
        <a:prstGeom prst="rect">
          <a:avLst/>
        </a:prstGeom>
      </xdr:spPr>
    </xdr:pic>
    <xdr:clientData/>
  </xdr:twoCellAnchor>
  <xdr:twoCellAnchor editAs="oneCell">
    <xdr:from>
      <xdr:col>8</xdr:col>
      <xdr:colOff>624167</xdr:colOff>
      <xdr:row>8</xdr:row>
      <xdr:rowOff>237003</xdr:rowOff>
    </xdr:from>
    <xdr:to>
      <xdr:col>10</xdr:col>
      <xdr:colOff>411106</xdr:colOff>
      <xdr:row>8</xdr:row>
      <xdr:rowOff>708173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1991" y="2175621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116134</xdr:colOff>
      <xdr:row>22</xdr:row>
      <xdr:rowOff>35020</xdr:rowOff>
    </xdr:from>
    <xdr:to>
      <xdr:col>5</xdr:col>
      <xdr:colOff>9281</xdr:colOff>
      <xdr:row>22</xdr:row>
      <xdr:rowOff>359020</xdr:rowOff>
    </xdr:to>
    <xdr:pic>
      <xdr:nvPicPr>
        <xdr:cNvPr id="7" name="Рисунок 6" descr="D:\001 (3).JPG"/>
        <xdr:cNvPicPr/>
      </xdr:nvPicPr>
      <xdr:blipFill>
        <a:blip xmlns:r="http://schemas.openxmlformats.org/officeDocument/2006/relationships" r:embed="rId4" cstate="print"/>
        <a:srcRect l="6021" t="53503" r="89393" b="38361"/>
        <a:stretch>
          <a:fillRect/>
        </a:stretch>
      </xdr:blipFill>
      <xdr:spPr bwMode="auto">
        <a:xfrm rot="5400000">
          <a:off x="5184281" y="5365932"/>
          <a:ext cx="324000" cy="756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572568</xdr:colOff>
      <xdr:row>23</xdr:row>
      <xdr:rowOff>112464</xdr:rowOff>
    </xdr:from>
    <xdr:to>
      <xdr:col>3</xdr:col>
      <xdr:colOff>675450</xdr:colOff>
      <xdr:row>35</xdr:row>
      <xdr:rowOff>166464</xdr:rowOff>
    </xdr:to>
    <xdr:pic>
      <xdr:nvPicPr>
        <xdr:cNvPr id="9" name="Рисунок 8" descr="L:\001.jpg"/>
        <xdr:cNvPicPr/>
      </xdr:nvPicPr>
      <xdr:blipFill>
        <a:blip xmlns:r="http://schemas.openxmlformats.org/officeDocument/2006/relationships" r:embed="rId5" cstate="print">
          <a:lum bright="-10000" contrast="20000"/>
        </a:blip>
        <a:srcRect l="11116" t="34323" r="67624" b="50811"/>
        <a:stretch>
          <a:fillRect/>
        </a:stretch>
      </xdr:blipFill>
      <xdr:spPr bwMode="auto">
        <a:xfrm rot="16080000">
          <a:off x="865950" y="9220817"/>
          <a:ext cx="2340000" cy="223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tabSelected="1" zoomScale="85" zoomScaleNormal="85" workbookViewId="0">
      <selection activeCell="D10" sqref="D10:D13"/>
    </sheetView>
  </sheetViews>
  <sheetFormatPr defaultRowHeight="15" x14ac:dyDescent="0.25"/>
  <cols>
    <col min="1" max="1" width="5.28515625" customWidth="1"/>
    <col min="2" max="2" width="14.28515625" customWidth="1"/>
    <col min="3" max="3" width="17.5703125" customWidth="1"/>
    <col min="4" max="4" width="48.5703125" customWidth="1"/>
    <col min="5" max="5" width="12.85546875" customWidth="1"/>
    <col min="6" max="6" width="16.42578125" customWidth="1"/>
    <col min="7" max="7" width="15.85546875" customWidth="1"/>
    <col min="8" max="8" width="16" bestFit="1" customWidth="1"/>
    <col min="9" max="9" width="12.28515625" customWidth="1"/>
    <col min="10" max="10" width="11.7109375" customWidth="1"/>
    <col min="11" max="11" width="12.28515625" customWidth="1"/>
    <col min="12" max="12" width="11.85546875" customWidth="1"/>
    <col min="13" max="13" width="12.5703125" customWidth="1"/>
  </cols>
  <sheetData>
    <row r="1" spans="1:13" ht="11.25" customHeight="1" x14ac:dyDescent="0.25">
      <c r="A1" s="8"/>
      <c r="B1" s="8"/>
      <c r="C1" s="51"/>
      <c r="D1" s="51"/>
      <c r="E1" s="51"/>
      <c r="F1" s="51"/>
      <c r="G1" s="51"/>
      <c r="H1" s="51"/>
      <c r="I1" s="3"/>
      <c r="J1" s="3"/>
    </row>
    <row r="2" spans="1:13" hidden="1" x14ac:dyDescent="0.25">
      <c r="A2" s="29"/>
      <c r="B2" s="29"/>
      <c r="C2" s="9"/>
      <c r="D2" s="29"/>
      <c r="E2" s="29"/>
      <c r="F2" s="29"/>
      <c r="G2" s="29"/>
      <c r="H2" s="29"/>
      <c r="I2" s="28"/>
      <c r="J2" s="28"/>
    </row>
    <row r="3" spans="1:13" ht="27" customHeight="1" x14ac:dyDescent="0.25">
      <c r="A3" s="52" t="s">
        <v>0</v>
      </c>
      <c r="B3" s="52"/>
      <c r="C3" s="52"/>
      <c r="D3" s="52"/>
      <c r="E3" s="52"/>
      <c r="F3" s="52"/>
      <c r="G3" s="52"/>
      <c r="H3" s="52"/>
      <c r="I3" s="52"/>
      <c r="J3" s="52"/>
      <c r="K3" s="52"/>
    </row>
    <row r="4" spans="1:13" ht="9.75" customHeight="1" x14ac:dyDescent="0.25">
      <c r="A4" s="29"/>
      <c r="B4" s="29"/>
      <c r="C4" s="19"/>
      <c r="D4" s="19"/>
      <c r="E4" s="19"/>
      <c r="F4" s="19"/>
      <c r="G4" s="19"/>
      <c r="H4" s="19"/>
      <c r="I4" s="2"/>
      <c r="J4" s="2"/>
    </row>
    <row r="5" spans="1:13" ht="32.25" customHeight="1" x14ac:dyDescent="0.25">
      <c r="A5" s="57" t="s">
        <v>26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</row>
    <row r="6" spans="1:13" x14ac:dyDescent="0.25">
      <c r="A6" s="50" t="s">
        <v>25</v>
      </c>
      <c r="B6" s="50"/>
      <c r="C6" s="50"/>
      <c r="D6" s="50"/>
      <c r="E6" s="50"/>
      <c r="F6" s="50"/>
      <c r="G6" s="50"/>
      <c r="H6" s="50"/>
      <c r="I6" s="1"/>
      <c r="J6" s="1"/>
    </row>
    <row r="7" spans="1:13" ht="18.75" customHeight="1" x14ac:dyDescent="0.25">
      <c r="A7" s="49" t="s">
        <v>7</v>
      </c>
      <c r="B7" s="49"/>
      <c r="C7" s="49"/>
      <c r="D7" s="49"/>
      <c r="E7" s="49"/>
      <c r="F7" s="49"/>
      <c r="G7" s="49"/>
      <c r="H7" s="49"/>
      <c r="I7" s="34"/>
      <c r="J7" s="34"/>
    </row>
    <row r="8" spans="1:13" ht="17.25" customHeight="1" x14ac:dyDescent="0.25">
      <c r="A8" s="54" t="s">
        <v>5</v>
      </c>
      <c r="B8" s="55"/>
      <c r="C8" s="55"/>
      <c r="D8" s="55"/>
      <c r="E8" s="55"/>
      <c r="F8" s="55"/>
      <c r="G8" s="55"/>
      <c r="H8" s="55"/>
      <c r="I8" s="55"/>
      <c r="J8" s="56"/>
    </row>
    <row r="9" spans="1:13" s="4" customFormat="1" ht="63.75" customHeight="1" x14ac:dyDescent="0.25">
      <c r="A9" s="16" t="s">
        <v>4</v>
      </c>
      <c r="B9" s="15" t="s">
        <v>21</v>
      </c>
      <c r="C9" s="15" t="s">
        <v>13</v>
      </c>
      <c r="D9" s="15" t="s">
        <v>1</v>
      </c>
      <c r="E9" s="15" t="s">
        <v>27</v>
      </c>
      <c r="F9" s="15" t="s">
        <v>9</v>
      </c>
      <c r="G9" s="15" t="s">
        <v>10</v>
      </c>
      <c r="H9" s="15" t="s">
        <v>11</v>
      </c>
      <c r="I9" s="15" t="s">
        <v>8</v>
      </c>
      <c r="J9" s="17" t="s">
        <v>3</v>
      </c>
      <c r="K9" s="18" t="s">
        <v>2</v>
      </c>
      <c r="L9" s="23" t="s">
        <v>19</v>
      </c>
      <c r="M9" s="22" t="s">
        <v>12</v>
      </c>
    </row>
    <row r="10" spans="1:13" s="4" customFormat="1" ht="31.5" customHeight="1" x14ac:dyDescent="0.25">
      <c r="A10" s="24">
        <v>1</v>
      </c>
      <c r="B10" s="47" t="s">
        <v>24</v>
      </c>
      <c r="C10" s="42" t="s">
        <v>23</v>
      </c>
      <c r="D10" s="62" t="s">
        <v>32</v>
      </c>
      <c r="E10" s="44" t="s">
        <v>28</v>
      </c>
      <c r="F10" s="25">
        <v>773</v>
      </c>
      <c r="G10" s="46">
        <v>780</v>
      </c>
      <c r="H10" s="25">
        <v>820</v>
      </c>
      <c r="I10" s="26">
        <f>MIN(F10:H10)</f>
        <v>773</v>
      </c>
      <c r="J10" s="26">
        <f>STDEV(F10:H10)</f>
        <v>25.36</v>
      </c>
      <c r="K10" s="40">
        <f>J10/I10</f>
        <v>0.03</v>
      </c>
      <c r="L10" s="37">
        <v>39</v>
      </c>
      <c r="M10" s="38">
        <f>ROUND(I10*L10,2)</f>
        <v>30147</v>
      </c>
    </row>
    <row r="11" spans="1:13" ht="31.5" customHeight="1" x14ac:dyDescent="0.25">
      <c r="A11" s="24">
        <v>2</v>
      </c>
      <c r="B11" s="47" t="s">
        <v>24</v>
      </c>
      <c r="C11" s="42" t="s">
        <v>23</v>
      </c>
      <c r="D11" s="63"/>
      <c r="E11" s="44" t="s">
        <v>28</v>
      </c>
      <c r="F11" s="25">
        <v>773</v>
      </c>
      <c r="G11" s="46">
        <v>780</v>
      </c>
      <c r="H11" s="25">
        <v>820</v>
      </c>
      <c r="I11" s="26">
        <f>MIN(F11:H11)</f>
        <v>773</v>
      </c>
      <c r="J11" s="26">
        <f>STDEV(F11:H11)</f>
        <v>25.36</v>
      </c>
      <c r="K11" s="40">
        <f>J11/I11</f>
        <v>0.03</v>
      </c>
      <c r="L11" s="37">
        <v>72</v>
      </c>
      <c r="M11" s="38">
        <f>ROUND(I11*L11,2)</f>
        <v>55656</v>
      </c>
    </row>
    <row r="12" spans="1:13" ht="38.25" customHeight="1" x14ac:dyDescent="0.25">
      <c r="A12" s="24">
        <v>3</v>
      </c>
      <c r="B12" s="47" t="s">
        <v>24</v>
      </c>
      <c r="C12" s="42" t="s">
        <v>23</v>
      </c>
      <c r="D12" s="63"/>
      <c r="E12" s="44" t="s">
        <v>28</v>
      </c>
      <c r="F12" s="25">
        <v>773</v>
      </c>
      <c r="G12" s="46">
        <v>780</v>
      </c>
      <c r="H12" s="25">
        <v>820</v>
      </c>
      <c r="I12" s="26">
        <f>MIN(F12:H12)</f>
        <v>773</v>
      </c>
      <c r="J12" s="26">
        <f>STDEV(F12:H12)</f>
        <v>25.36</v>
      </c>
      <c r="K12" s="40">
        <f>J12/I12</f>
        <v>0.03</v>
      </c>
      <c r="L12" s="37">
        <v>12</v>
      </c>
      <c r="M12" s="38">
        <f>ROUND(I12*L12,2)</f>
        <v>9276</v>
      </c>
    </row>
    <row r="13" spans="1:13" ht="216" customHeight="1" x14ac:dyDescent="0.25">
      <c r="A13" s="24">
        <v>4</v>
      </c>
      <c r="B13" s="47" t="s">
        <v>24</v>
      </c>
      <c r="C13" s="42" t="s">
        <v>23</v>
      </c>
      <c r="D13" s="64"/>
      <c r="E13" s="44" t="s">
        <v>28</v>
      </c>
      <c r="F13" s="25">
        <v>773</v>
      </c>
      <c r="G13" s="46">
        <v>780</v>
      </c>
      <c r="H13" s="25">
        <v>820</v>
      </c>
      <c r="I13" s="26">
        <f>MIN(F13:H13)</f>
        <v>773</v>
      </c>
      <c r="J13" s="26">
        <f>STDEV(F13:H13)</f>
        <v>25.36</v>
      </c>
      <c r="K13" s="40">
        <f>J13/I13</f>
        <v>0.03</v>
      </c>
      <c r="L13" s="37">
        <v>18</v>
      </c>
      <c r="M13" s="38">
        <f>ROUND(I13*L13,2)</f>
        <v>13914</v>
      </c>
    </row>
    <row r="14" spans="1:13" ht="15.75" customHeight="1" x14ac:dyDescent="0.25">
      <c r="A14" s="36"/>
      <c r="B14" s="41"/>
      <c r="C14" s="41"/>
      <c r="D14" s="43" t="s">
        <v>20</v>
      </c>
      <c r="E14" s="43"/>
      <c r="F14" s="59" t="s">
        <v>31</v>
      </c>
      <c r="G14" s="60"/>
      <c r="H14" s="60"/>
      <c r="I14" s="60"/>
      <c r="J14" s="60"/>
      <c r="K14" s="61"/>
      <c r="L14" s="45">
        <f>SUM(L10:L13)</f>
        <v>141</v>
      </c>
      <c r="M14" s="39">
        <f>SUM(M10:M13)</f>
        <v>108993</v>
      </c>
    </row>
    <row r="15" spans="1:13" ht="15.75" x14ac:dyDescent="0.25">
      <c r="A15" s="12"/>
      <c r="B15" s="12"/>
      <c r="C15" s="13"/>
      <c r="D15" s="13"/>
      <c r="E15" s="13"/>
      <c r="F15" s="13"/>
      <c r="G15" s="13"/>
      <c r="H15" s="14"/>
      <c r="I15" s="28"/>
      <c r="J15" s="28"/>
    </row>
    <row r="16" spans="1:13" ht="48.75" customHeight="1" x14ac:dyDescent="0.25">
      <c r="A16" s="58" t="s">
        <v>6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</row>
    <row r="17" spans="1:10" ht="15.75" x14ac:dyDescent="0.25">
      <c r="A17" s="5"/>
      <c r="B17" s="5"/>
      <c r="C17" s="6"/>
      <c r="D17" s="6"/>
      <c r="E17" s="6"/>
      <c r="F17" s="6"/>
      <c r="G17" s="6"/>
      <c r="H17" s="7"/>
      <c r="I17" s="28"/>
      <c r="J17" s="28"/>
    </row>
    <row r="18" spans="1:10" ht="14.25" customHeight="1" x14ac:dyDescent="0.25">
      <c r="A18" s="53" t="s">
        <v>22</v>
      </c>
      <c r="B18" s="53"/>
      <c r="C18" s="53"/>
      <c r="D18" s="53"/>
      <c r="E18" s="53"/>
      <c r="F18" s="53"/>
      <c r="G18" s="53"/>
      <c r="H18" s="53"/>
      <c r="I18" s="28"/>
      <c r="J18" s="28"/>
    </row>
    <row r="19" spans="1:10" ht="10.5" customHeight="1" x14ac:dyDescent="0.25">
      <c r="A19" s="29"/>
      <c r="B19" s="29"/>
      <c r="C19" s="10"/>
      <c r="D19" s="27"/>
      <c r="E19" s="35"/>
      <c r="F19" s="35"/>
      <c r="G19" s="29"/>
      <c r="H19" s="29"/>
      <c r="I19" s="28"/>
      <c r="J19" s="28"/>
    </row>
    <row r="20" spans="1:10" ht="13.5" customHeight="1" x14ac:dyDescent="0.25">
      <c r="A20" s="21"/>
      <c r="B20" s="21"/>
      <c r="C20" s="21"/>
      <c r="D20" s="21"/>
      <c r="E20" s="21"/>
      <c r="F20" s="21"/>
      <c r="G20" s="21"/>
      <c r="H20" s="20"/>
      <c r="I20" s="28"/>
      <c r="J20" s="28"/>
    </row>
    <row r="21" spans="1:10" ht="15.75" x14ac:dyDescent="0.25">
      <c r="A21" s="27" t="s">
        <v>14</v>
      </c>
      <c r="B21" s="27"/>
      <c r="C21" s="11"/>
      <c r="D21" s="30" t="s">
        <v>15</v>
      </c>
      <c r="E21" s="30"/>
      <c r="F21" s="30"/>
      <c r="G21" s="30" t="s">
        <v>29</v>
      </c>
      <c r="H21" s="33"/>
      <c r="I21" s="28"/>
      <c r="J21" s="28"/>
    </row>
    <row r="22" spans="1:10" x14ac:dyDescent="0.25">
      <c r="A22" s="48" t="s">
        <v>18</v>
      </c>
      <c r="B22" s="48"/>
      <c r="C22" s="48"/>
      <c r="D22" s="48"/>
      <c r="E22" s="48"/>
      <c r="F22" s="48"/>
      <c r="G22" s="48"/>
      <c r="H22" s="48"/>
      <c r="I22" s="28"/>
      <c r="J22" s="28"/>
    </row>
    <row r="23" spans="1:10" ht="34.5" customHeight="1" x14ac:dyDescent="0.25">
      <c r="A23" s="31" t="s">
        <v>16</v>
      </c>
      <c r="B23" s="31"/>
      <c r="C23" s="3"/>
      <c r="D23" s="32" t="s">
        <v>17</v>
      </c>
      <c r="E23" s="32"/>
      <c r="F23" s="32"/>
      <c r="G23" s="32" t="s">
        <v>30</v>
      </c>
      <c r="H23" s="32"/>
      <c r="I23" s="28"/>
      <c r="J23" s="28"/>
    </row>
    <row r="24" spans="1:10" x14ac:dyDescent="0.25">
      <c r="A24" s="48" t="s">
        <v>18</v>
      </c>
      <c r="B24" s="48"/>
      <c r="C24" s="48"/>
      <c r="D24" s="48"/>
      <c r="E24" s="48"/>
      <c r="F24" s="48"/>
      <c r="G24" s="48"/>
      <c r="H24" s="48"/>
      <c r="I24" s="28"/>
      <c r="J24" s="28"/>
    </row>
    <row r="25" spans="1:10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</row>
  </sheetData>
  <sheetProtection formatCells="0" formatColumns="0" formatRows="0"/>
  <mergeCells count="12">
    <mergeCell ref="A22:H22"/>
    <mergeCell ref="A24:H24"/>
    <mergeCell ref="A7:H7"/>
    <mergeCell ref="A6:H6"/>
    <mergeCell ref="C1:H1"/>
    <mergeCell ref="A3:K3"/>
    <mergeCell ref="A18:H18"/>
    <mergeCell ref="A8:J8"/>
    <mergeCell ref="A5:L5"/>
    <mergeCell ref="A16:M16"/>
    <mergeCell ref="F14:K14"/>
    <mergeCell ref="D10:D13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Admin</cp:lastModifiedBy>
  <cp:lastPrinted>2026-03-27T12:24:05Z</cp:lastPrinted>
  <dcterms:created xsi:type="dcterms:W3CDTF">2014-02-20T07:55:18Z</dcterms:created>
  <dcterms:modified xsi:type="dcterms:W3CDTF">2026-04-06T14:14:38Z</dcterms:modified>
</cp:coreProperties>
</file>