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user\Desktop\закупки\2026\Медикаменты\Перевязка\"/>
    </mc:Choice>
  </mc:AlternateContent>
  <bookViews>
    <workbookView xWindow="0" yWindow="0" windowWidth="25335" windowHeight="12435" tabRatio="500"/>
  </bookViews>
  <sheets>
    <sheet name="Лист1" sheetId="1" r:id="rId1"/>
  </sheets>
  <definedNames>
    <definedName name="_xlnm.Print_Area" localSheetId="0">Лист1!$A$1:$AE$50</definedName>
  </definedNames>
  <calcPr calcId="152511"/>
</workbook>
</file>

<file path=xl/calcChain.xml><?xml version="1.0" encoding="utf-8"?>
<calcChain xmlns="http://schemas.openxmlformats.org/spreadsheetml/2006/main">
  <c r="AC46" i="1" l="1"/>
  <c r="AC42" i="1"/>
  <c r="L42" i="1"/>
  <c r="AE25" i="1"/>
  <c r="AC51" i="1" l="1"/>
  <c r="AE35" i="1"/>
  <c r="AE34" i="1"/>
  <c r="AE33" i="1"/>
  <c r="AE32" i="1"/>
  <c r="AE31" i="1"/>
  <c r="AE30" i="1"/>
  <c r="H6" i="1"/>
  <c r="H5" i="1"/>
  <c r="H7" i="1" l="1"/>
  <c r="AE16" i="1"/>
  <c r="AE17" i="1"/>
  <c r="AE18" i="1"/>
  <c r="AE19" i="1"/>
  <c r="AE20" i="1"/>
  <c r="AE21" i="1"/>
  <c r="AE22" i="1"/>
  <c r="AE23" i="1"/>
  <c r="AE24" i="1"/>
  <c r="AE26" i="1"/>
  <c r="AE27" i="1"/>
  <c r="AE28" i="1"/>
  <c r="AE29" i="1"/>
  <c r="AE36" i="1"/>
  <c r="AE15" i="1"/>
  <c r="AE37" i="1" l="1"/>
  <c r="G52" i="1" s="1"/>
</calcChain>
</file>

<file path=xl/sharedStrings.xml><?xml version="1.0" encoding="utf-8"?>
<sst xmlns="http://schemas.openxmlformats.org/spreadsheetml/2006/main" count="158" uniqueCount="109">
  <si>
    <t>Обоснование начальной (максимальной) цены контракта, 
цены контракта, заключаемого с единственным поставщиком (подрядчиком, исполнителем) и начальной цены единицы товара, работы, услуги 
при осуществлении закупок медицинских изделий</t>
  </si>
  <si>
    <t>Характеристики объекта закупки</t>
  </si>
  <si>
    <t>Используемый метод определения НМЦК 
с обоснованием:</t>
  </si>
  <si>
    <t>НМЦК определена в соответствии с приказом Министерства здравоохранения РФ от 15.05.2020 г.  № 450н «Об утверждении Порядка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работы, услуги при осуществлении закупок медицинских изделий»</t>
  </si>
  <si>
    <t>№</t>
  </si>
  <si>
    <t>Наименование товара, услуги (работы)</t>
  </si>
  <si>
    <t>Единица измерения</t>
  </si>
  <si>
    <t>Кол-во</t>
  </si>
  <si>
    <t>{Поставщик_4}</t>
  </si>
  <si>
    <t>{Поставщик_5}</t>
  </si>
  <si>
    <t>{Поставщик_6}</t>
  </si>
  <si>
    <t>{Поставщик_7}</t>
  </si>
  <si>
    <t>{Поставщик_8}</t>
  </si>
  <si>
    <t>{Поставщик_9}</t>
  </si>
  <si>
    <t>{Поставщик_10}</t>
  </si>
  <si>
    <t>{Поставщик_11}</t>
  </si>
  <si>
    <t>{Поставщик_12}</t>
  </si>
  <si>
    <t>{Поставщик_13}</t>
  </si>
  <si>
    <t>{Поставщик_14}</t>
  </si>
  <si>
    <t>{Поставщик_15}</t>
  </si>
  <si>
    <t>{Поставщик_16}</t>
  </si>
  <si>
    <t>{Поставщик_17}</t>
  </si>
  <si>
    <t>{Поставщик_18}</t>
  </si>
  <si>
    <t>{Поставщик_19}</t>
  </si>
  <si>
    <t>{Поставщик_20}</t>
  </si>
  <si>
    <t xml:space="preserve">Среднее квадратичное отклонение </t>
  </si>
  <si>
    <t>Коэффициент вариации (%)</t>
  </si>
  <si>
    <t>Начальная цена единицы МИ, 
без НДС   (руб.)</t>
  </si>
  <si>
    <t>НДС, %</t>
  </si>
  <si>
    <t>Начальная цена единицы МИ, 
с НДС   (руб.)</t>
  </si>
  <si>
    <t>НМЦК</t>
  </si>
  <si>
    <t>Цена (руб.)</t>
  </si>
  <si>
    <t>Итого:</t>
  </si>
  <si>
    <t>(должность)</t>
  </si>
  <si>
    <t>(подпись/расшифровка подписи)</t>
  </si>
  <si>
    <t>1</t>
  </si>
  <si>
    <t>2</t>
  </si>
  <si>
    <t>Расчет НМЦК по формуле:  НМЦК = Σⁿi=1 (НЦЕi + НДС) * Vi  
где: 
n - количество позиций закупаемых медицинских изделий;  
НЦЕi- начальная цена единицы i-й позиции медицинского изделия, определяемая в соответствии с настоящим порядком (по применимости); 
НДС - налог на добавленную стоимость (если применимо для закупаемого медицинского изделия);  
Vi- количество (объем) i-й позиции закупаемого медицинского изделия.</t>
  </si>
  <si>
    <t>Дата обоснования:</t>
  </si>
  <si>
    <t>Поставщик №1</t>
  </si>
  <si>
    <t>Поставщик №2</t>
  </si>
  <si>
    <t>Поставщик №3</t>
  </si>
  <si>
    <t>Бинт нестерильный</t>
  </si>
  <si>
    <t>Бинт стерильный Тип 1</t>
  </si>
  <si>
    <t>Лейкопластырь гипоаллергенный</t>
  </si>
  <si>
    <t>Бинт сетчатый трубчатый №2</t>
  </si>
  <si>
    <t>Бинт сетчатый трубчатый №6</t>
  </si>
  <si>
    <t>Лейкопластырь бактерицидный</t>
  </si>
  <si>
    <t>Салфетки спиртовые</t>
  </si>
  <si>
    <t>Охлаждающие пакеты</t>
  </si>
  <si>
    <t>Шприц трехкомпонентный 5 мл</t>
  </si>
  <si>
    <t>Ватные палочки</t>
  </si>
  <si>
    <t>Ватные диски</t>
  </si>
  <si>
    <t xml:space="preserve">                                         /Е.П. Пашкова</t>
  </si>
  <si>
    <t>Специалист по закупкам</t>
  </si>
  <si>
    <t>Гель специальный для физиотерапевтических процедур 85 мл</t>
  </si>
  <si>
    <t>Вата хирургическая</t>
  </si>
  <si>
    <t xml:space="preserve">Шприц двухкомпонентный
10мл
</t>
  </si>
  <si>
    <t>шт</t>
  </si>
  <si>
    <t>упак</t>
  </si>
  <si>
    <t>Лейкопластырь для соединения краев ран</t>
  </si>
  <si>
    <t>Бинт эластичный, нелатексный, нестерильный, многоразового использования</t>
  </si>
  <si>
    <t>Наименование товара</t>
  </si>
  <si>
    <t>Код КТРУ</t>
  </si>
  <si>
    <t>Код ККН</t>
  </si>
  <si>
    <t>Ед.изм.</t>
  </si>
  <si>
    <t>v-кол-во (объем)закупаемоготовара</t>
  </si>
  <si>
    <t>Предельная цена единицы товара</t>
  </si>
  <si>
    <t>УПАК</t>
  </si>
  <si>
    <t>Сумма, руб.</t>
  </si>
  <si>
    <t>21.20.24.150-00000013</t>
  </si>
  <si>
    <t>13.99.19.129-001</t>
  </si>
  <si>
    <t>13.99.19.129-003</t>
  </si>
  <si>
    <t>Бинт самофиксирующийся (когезиновый)</t>
  </si>
  <si>
    <t>Жидкость электродная контактная</t>
  </si>
  <si>
    <t>Кинезио тейп</t>
  </si>
  <si>
    <t>Перчатки смотровые нитриловые</t>
  </si>
  <si>
    <t>Стерильная самоклеющаяся повязка на рану</t>
  </si>
  <si>
    <t>Простыня нетканная</t>
  </si>
  <si>
    <t>рул</t>
  </si>
  <si>
    <t>пар</t>
  </si>
  <si>
    <t xml:space="preserve">Салфетки кровоостанавливающие </t>
  </si>
  <si>
    <t>Губка коллагеновая кровоостанавливающая</t>
  </si>
  <si>
    <t>В соответствии с требованиями части 24 статьи 22 Закона о контрактной системе, в связи с невозможностью определить количество поставляемых товаров, объем подлежащих выполнению работ, оказанию услуг, заказчик обосновывает начальную цену единицы товара, работы, услуги, начальную сумму цен указанных единиц. 
При определении начальной максимальной цены контракта заказчик в соответствии с  п. 3-1 постановления Правительства Санкт-Петербурга от 15.06.2016 № 489 «Об утверждении Правил определения требований к закупаемым государственными органами Санкт-Петербурга, органом управления территориальным государственным внебюджетным фондом и подведомственными им казенными учреждениями, бюджетными учреждениями и государственными унитарными предприятиями отдельным видам товаров, работ, услуг (в том числе предельных цен товаров, работ, услуг)» использует цены на закупаемую продукцию, включенную в Реестр товаров для обеспечения нужд Санкт-Петербурга с указанием средней цены единицы товара с учетом НДС. (ред. от 01.04.2026).</t>
  </si>
  <si>
    <t>Наименование ККН</t>
  </si>
  <si>
    <t>Источник ценовой информации</t>
  </si>
  <si>
    <t>Цена, включая НДС, руб.</t>
  </si>
  <si>
    <t>Среднеквадратичное отклонение</t>
  </si>
  <si>
    <t>Коэффициент вариации</t>
  </si>
  <si>
    <t>Средняя цена включая НДС, руб.</t>
  </si>
  <si>
    <t>v - кол-во , ед.</t>
  </si>
  <si>
    <t xml:space="preserve">       НМЦК , руб.</t>
  </si>
  <si>
    <t>ШТ</t>
  </si>
  <si>
    <t>21.20.24.150</t>
  </si>
  <si>
    <t>013</t>
  </si>
  <si>
    <t>Салфетка марлевая тканая тип 1</t>
  </si>
  <si>
    <t>2780604252025000032 от 22.07.2025</t>
  </si>
  <si>
    <t>2781902697424000261 от 25.12.2024</t>
  </si>
  <si>
    <t>Экранная копия от 02.02.2026 № 04-448/26-0-0</t>
  </si>
  <si>
    <t>Ответ на запрос от 11.02.2026 № 04-1241/26-0-0</t>
  </si>
  <si>
    <t>21.20.24.131</t>
  </si>
  <si>
    <t>Бинт/рулон марлевый тканый тип 4</t>
  </si>
  <si>
    <t>2781501231424000112 от 10.06.2024</t>
  </si>
  <si>
    <t>2782200464225000077 от 04.07.2025</t>
  </si>
  <si>
    <t>Экранная копия от 28.01.2026 № 04-200/26-0-0</t>
  </si>
  <si>
    <t>Ответ на запрос от 11.02.2026 № 04-1230/26-0-0</t>
  </si>
  <si>
    <t>ИТОГО</t>
  </si>
  <si>
    <t>Стоимость закупки составляет:</t>
  </si>
  <si>
    <r>
      <t>Определение и обоснование НМЦК нормативным методом
Предельная цена закупаемой продукции установлена в рамках нормирования в сфере закупок в соответствии с: 
Распоряжением Комитета по государственному заказу Санкт-Петербурга от 31.05.2018 № 100-р (ред. №258-р от 13.04.2026</t>
    </r>
    <r>
      <rPr>
        <sz val="10"/>
        <color rgb="FFFF0000"/>
        <rFont val="Times New Roman"/>
        <family val="1"/>
        <charset val="204"/>
      </rPr>
      <t xml:space="preserve"> </t>
    </r>
    <r>
      <rPr>
        <sz val="10"/>
        <rFont val="Times New Roman"/>
        <family val="1"/>
        <charset val="204"/>
      </rPr>
      <t xml:space="preserve">г.) с учетом внесенных в него соответствующих изменений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</si>
</sst>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17" x14ac:knownFonts="1">
    <font>
      <sz val="11"/>
      <color rgb="FF000000"/>
      <name val="Calibri"/>
      <charset val="204"/>
    </font>
    <font>
      <sz val="10"/>
      <name val="Times New Roman"/>
      <family val="1"/>
      <charset val="204"/>
    </font>
    <font>
      <sz val="10"/>
      <name val="Calibri"/>
      <family val="2"/>
      <charset val="204"/>
    </font>
    <font>
      <sz val="10"/>
      <color rgb="FF000000"/>
      <name val="Calibri"/>
      <family val="2"/>
      <charset val="204"/>
    </font>
    <font>
      <sz val="8"/>
      <name val="Calibri"/>
      <charset val="204"/>
    </font>
    <font>
      <i/>
      <sz val="11"/>
      <color rgb="FF000000"/>
      <name val="Times New Roman"/>
      <family val="1"/>
      <charset val="204"/>
    </font>
    <font>
      <sz val="11"/>
      <color rgb="FF000000"/>
      <name val="Times New Roman"/>
      <family val="1"/>
      <charset val="204"/>
    </font>
    <font>
      <sz val="11"/>
      <name val="Times New Roman"/>
      <family val="1"/>
      <charset val="204"/>
    </font>
    <font>
      <u/>
      <sz val="11"/>
      <color theme="10"/>
      <name val="Calibri"/>
      <family val="2"/>
      <charset val="204"/>
    </font>
    <font>
      <i/>
      <sz val="11"/>
      <name val="Times New Roman"/>
      <family val="1"/>
      <charset val="204"/>
    </font>
    <font>
      <sz val="10"/>
      <color rgb="FFFF0000"/>
      <name val="Times New Roman"/>
      <family val="1"/>
      <charset val="204"/>
    </font>
    <font>
      <sz val="11"/>
      <color rgb="FFFF0000"/>
      <name val="Calibri"/>
      <family val="2"/>
      <charset val="204"/>
      <scheme val="minor"/>
    </font>
    <font>
      <sz val="10"/>
      <color theme="1"/>
      <name val="Times New Roman"/>
      <family val="1"/>
      <charset val="204"/>
    </font>
    <font>
      <b/>
      <sz val="10"/>
      <color theme="1"/>
      <name val="Times New Roman"/>
      <family val="1"/>
      <charset val="204"/>
    </font>
    <font>
      <sz val="8"/>
      <color theme="1"/>
      <name val="Times New Roman"/>
      <family val="1"/>
      <charset val="204"/>
    </font>
    <font>
      <sz val="11"/>
      <color theme="1"/>
      <name val="Times New Roman"/>
      <family val="1"/>
      <charset val="204"/>
    </font>
    <font>
      <sz val="10"/>
      <color rgb="FF000000"/>
      <name val="Times New Roman"/>
      <family val="1"/>
      <charset val="204"/>
    </font>
  </fonts>
  <fills count="5">
    <fill>
      <patternFill patternType="none"/>
    </fill>
    <fill>
      <patternFill patternType="gray125"/>
    </fill>
    <fill>
      <patternFill patternType="solid">
        <fgColor rgb="FFFFFF00"/>
        <bgColor rgb="FFFFFF00"/>
      </patternFill>
    </fill>
    <fill>
      <patternFill patternType="solid">
        <fgColor rgb="FFFFFFFF"/>
        <bgColor indexed="64"/>
      </patternFill>
    </fill>
    <fill>
      <patternFill patternType="solid">
        <fgColor rgb="FFC0000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hair">
        <color auto="1"/>
      </left>
      <right/>
      <top style="thin">
        <color auto="1"/>
      </top>
      <bottom style="thin">
        <color auto="1"/>
      </bottom>
      <diagonal/>
    </border>
    <border>
      <left style="hair">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top/>
      <bottom/>
      <diagonal/>
    </border>
  </borders>
  <cellStyleXfs count="2">
    <xf numFmtId="0" fontId="0" fillId="0" borderId="0" applyAlignment="0"/>
    <xf numFmtId="0" fontId="8" fillId="0" borderId="0" applyNumberFormat="0" applyFill="0" applyBorder="0" applyAlignment="0" applyProtection="0"/>
  </cellStyleXfs>
  <cellXfs count="124">
    <xf numFmtId="0" fontId="0" fillId="0" borderId="0" xfId="0"/>
    <xf numFmtId="0" fontId="1" fillId="0" borderId="0" xfId="0" applyFont="1" applyAlignment="1"/>
    <xf numFmtId="0" fontId="2" fillId="0" borderId="0" xfId="0" applyFont="1"/>
    <xf numFmtId="0" fontId="3" fillId="0" borderId="0" xfId="0" applyFont="1"/>
    <xf numFmtId="2" fontId="1" fillId="0" borderId="0" xfId="0" applyNumberFormat="1" applyFont="1" applyAlignment="1"/>
    <xf numFmtId="2" fontId="1" fillId="0" borderId="0" xfId="0" applyNumberFormat="1" applyFont="1"/>
    <xf numFmtId="16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2" fontId="2" fillId="0" borderId="0" xfId="0" applyNumberFormat="1" applyFont="1" applyAlignment="1"/>
    <xf numFmtId="2" fontId="3" fillId="0" borderId="0" xfId="0" applyNumberFormat="1" applyFont="1" applyAlignment="1"/>
    <xf numFmtId="0" fontId="1" fillId="0" borderId="0" xfId="0" applyFont="1" applyAlignment="1">
      <alignment horizontal="center" vertical="center" wrapText="1"/>
    </xf>
    <xf numFmtId="164" fontId="1" fillId="0" borderId="0" xfId="0" applyNumberFormat="1" applyFont="1" applyAlignment="1">
      <alignment horizontal="center" vertical="center" wrapText="1"/>
    </xf>
    <xf numFmtId="0" fontId="1" fillId="0" borderId="0" xfId="0" applyFont="1" applyAlignment="1">
      <alignment vertical="center" wrapText="1"/>
    </xf>
    <xf numFmtId="2" fontId="3" fillId="0" borderId="0" xfId="0" applyNumberFormat="1" applyFont="1"/>
    <xf numFmtId="164" fontId="1" fillId="0" borderId="6" xfId="0" applyNumberFormat="1" applyFont="1" applyBorder="1" applyAlignment="1">
      <alignment horizontal="center" vertical="center" wrapText="1"/>
    </xf>
    <xf numFmtId="0" fontId="2" fillId="0" borderId="0" xfId="0" applyFont="1" applyBorder="1" applyAlignment="1"/>
    <xf numFmtId="2" fontId="2" fillId="0" borderId="0" xfId="0" applyNumberFormat="1" applyFont="1" applyBorder="1" applyAlignment="1"/>
    <xf numFmtId="0" fontId="2" fillId="0" borderId="0" xfId="0" applyFont="1" applyBorder="1"/>
    <xf numFmtId="0" fontId="1" fillId="0" borderId="0" xfId="0" applyFont="1" applyBorder="1" applyAlignment="1">
      <alignment horizontal="center" vertical="center" wrapText="1"/>
    </xf>
    <xf numFmtId="0" fontId="1" fillId="0" borderId="0" xfId="0" applyFont="1" applyBorder="1" applyAlignment="1">
      <alignment vertical="center" wrapText="1"/>
    </xf>
    <xf numFmtId="4" fontId="1" fillId="0" borderId="1" xfId="0" applyNumberFormat="1" applyFont="1" applyBorder="1" applyAlignment="1">
      <alignment horizontal="center" vertical="center" wrapText="1"/>
    </xf>
    <xf numFmtId="10" fontId="1" fillId="0" borderId="1" xfId="0" applyNumberFormat="1"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wrapText="1"/>
    </xf>
    <xf numFmtId="164" fontId="1"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center" vertical="center" wrapText="1"/>
    </xf>
    <xf numFmtId="10" fontId="1" fillId="0" borderId="1" xfId="0" applyNumberFormat="1" applyFont="1" applyFill="1" applyBorder="1" applyAlignment="1">
      <alignment horizontal="center" vertical="center" wrapText="1"/>
    </xf>
    <xf numFmtId="2" fontId="2" fillId="0" borderId="0" xfId="0" applyNumberFormat="1" applyFont="1" applyFill="1" applyAlignment="1"/>
    <xf numFmtId="0" fontId="3" fillId="0" borderId="0" xfId="0" applyFont="1" applyFill="1"/>
    <xf numFmtId="0" fontId="1" fillId="0" borderId="1" xfId="0" applyFont="1" applyBorder="1" applyAlignment="1">
      <alignment horizontal="center" wrapText="1"/>
    </xf>
    <xf numFmtId="0" fontId="5" fillId="0" borderId="1" xfId="0" applyFont="1" applyBorder="1" applyAlignment="1">
      <alignment vertical="center" wrapText="1"/>
    </xf>
    <xf numFmtId="0" fontId="6"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8" fillId="0" borderId="1" xfId="1" applyBorder="1" applyAlignment="1">
      <alignment horizontal="center" vertical="center" wrapText="1"/>
    </xf>
    <xf numFmtId="0" fontId="7" fillId="0" borderId="1" xfId="0" applyFont="1" applyBorder="1" applyAlignment="1">
      <alignment horizontal="center" vertical="center" wrapText="1"/>
    </xf>
    <xf numFmtId="0" fontId="9" fillId="0" borderId="1" xfId="0" applyFont="1" applyBorder="1" applyAlignment="1">
      <alignment horizontal="center" wrapText="1"/>
    </xf>
    <xf numFmtId="0" fontId="1" fillId="0" borderId="0" xfId="0" applyFont="1" applyBorder="1" applyAlignment="1">
      <alignment horizontal="center" wrapText="1"/>
    </xf>
    <xf numFmtId="4" fontId="1" fillId="0" borderId="1" xfId="0" applyNumberFormat="1" applyFont="1" applyBorder="1" applyAlignment="1">
      <alignment horizontal="center" wrapText="1"/>
    </xf>
    <xf numFmtId="0" fontId="1" fillId="0" borderId="1" xfId="0" applyFont="1" applyBorder="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left"/>
    </xf>
    <xf numFmtId="49" fontId="1" fillId="0" borderId="0" xfId="0" applyNumberFormat="1" applyFont="1" applyAlignment="1">
      <alignment horizontal="center" vertical="center" wrapText="1"/>
    </xf>
    <xf numFmtId="0" fontId="1" fillId="0" borderId="1" xfId="0" applyFont="1" applyFill="1" applyBorder="1" applyAlignment="1">
      <alignment horizontal="center"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2" fontId="1" fillId="0" borderId="1" xfId="0" applyNumberFormat="1" applyFont="1" applyBorder="1" applyAlignment="1">
      <alignment horizontal="center" vertical="center" wrapText="1"/>
    </xf>
    <xf numFmtId="49" fontId="1" fillId="0" borderId="1" xfId="0" applyNumberFormat="1" applyFont="1" applyBorder="1" applyAlignment="1">
      <alignment horizontal="center" vertical="top" wrapText="1"/>
    </xf>
    <xf numFmtId="2" fontId="1" fillId="0" borderId="1" xfId="0" applyNumberFormat="1" applyFont="1" applyBorder="1" applyAlignment="1">
      <alignment horizontal="center" vertical="center"/>
    </xf>
    <xf numFmtId="0" fontId="1" fillId="2" borderId="1" xfId="0" applyFont="1" applyFill="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wrapText="1"/>
    </xf>
    <xf numFmtId="0" fontId="1" fillId="0" borderId="1"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7" xfId="0" applyFont="1" applyBorder="1" applyAlignment="1">
      <alignment vertical="center" wrapText="1"/>
    </xf>
    <xf numFmtId="0" fontId="1" fillId="0" borderId="8" xfId="0" applyFont="1" applyBorder="1" applyAlignment="1">
      <alignment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4" xfId="0" applyFont="1" applyBorder="1" applyAlignment="1">
      <alignment horizontal="center" vertical="top" wrapText="1"/>
    </xf>
    <xf numFmtId="0" fontId="1" fillId="0" borderId="6" xfId="0" applyFont="1" applyBorder="1" applyAlignment="1">
      <alignment horizontal="center" vertical="top" wrapText="1"/>
    </xf>
    <xf numFmtId="0" fontId="1" fillId="0" borderId="0" xfId="0" applyFont="1" applyBorder="1" applyAlignment="1">
      <alignment horizontal="center" vertical="top" wrapText="1"/>
    </xf>
    <xf numFmtId="0" fontId="13" fillId="0" borderId="0" xfId="0" applyFont="1" applyBorder="1" applyAlignment="1">
      <alignment horizontal="center" vertical="center" wrapText="1"/>
    </xf>
    <xf numFmtId="0" fontId="0" fillId="0" borderId="1" xfId="0" applyBorder="1"/>
    <xf numFmtId="0" fontId="14" fillId="0" borderId="1" xfId="0" applyFont="1" applyBorder="1" applyAlignment="1">
      <alignment wrapText="1"/>
    </xf>
    <xf numFmtId="0" fontId="1" fillId="0" borderId="9" xfId="0" applyFont="1" applyFill="1" applyBorder="1" applyAlignment="1">
      <alignment horizontal="center" vertical="center" wrapText="1"/>
    </xf>
    <xf numFmtId="49" fontId="1" fillId="0" borderId="9" xfId="0" applyNumberFormat="1" applyFont="1" applyFill="1" applyBorder="1" applyAlignment="1">
      <alignment horizontal="center" vertical="center" wrapText="1"/>
    </xf>
    <xf numFmtId="0" fontId="1" fillId="0" borderId="1" xfId="0" applyFont="1" applyFill="1" applyBorder="1" applyAlignment="1">
      <alignment horizontal="left" vertical="center" wrapText="1"/>
    </xf>
    <xf numFmtId="2" fontId="1" fillId="0" borderId="1" xfId="0" applyNumberFormat="1" applyFont="1" applyFill="1" applyBorder="1" applyAlignment="1">
      <alignment horizontal="center" vertical="center" wrapText="1"/>
    </xf>
    <xf numFmtId="2" fontId="1" fillId="0" borderId="1" xfId="0" applyNumberFormat="1" applyFont="1" applyFill="1" applyBorder="1" applyAlignment="1">
      <alignment horizontal="center" vertical="center" wrapText="1"/>
    </xf>
    <xf numFmtId="4" fontId="15" fillId="0" borderId="9" xfId="0" applyNumberFormat="1" applyFont="1" applyBorder="1" applyAlignment="1">
      <alignment horizontal="center" vertical="center"/>
    </xf>
    <xf numFmtId="0" fontId="1" fillId="0" borderId="10" xfId="0" applyFont="1" applyFill="1" applyBorder="1" applyAlignment="1">
      <alignment horizontal="center" vertical="center" wrapText="1"/>
    </xf>
    <xf numFmtId="49" fontId="1" fillId="0" borderId="10" xfId="0" applyNumberFormat="1" applyFont="1" applyFill="1" applyBorder="1" applyAlignment="1">
      <alignment horizontal="center" vertical="center" wrapText="1"/>
    </xf>
    <xf numFmtId="4" fontId="15" fillId="0" borderId="10" xfId="0" applyNumberFormat="1" applyFont="1" applyBorder="1" applyAlignment="1">
      <alignment horizontal="center" vertical="center"/>
    </xf>
    <xf numFmtId="0" fontId="1" fillId="0" borderId="11" xfId="0" applyFont="1" applyFill="1" applyBorder="1" applyAlignment="1">
      <alignment horizontal="center" vertical="center" wrapText="1"/>
    </xf>
    <xf numFmtId="49" fontId="1" fillId="0" borderId="11" xfId="0" applyNumberFormat="1" applyFont="1" applyFill="1" applyBorder="1" applyAlignment="1">
      <alignment horizontal="center" vertical="center" wrapText="1"/>
    </xf>
    <xf numFmtId="4" fontId="15" fillId="0" borderId="11" xfId="0" applyNumberFormat="1" applyFont="1" applyBorder="1" applyAlignment="1">
      <alignment horizontal="center" vertical="center"/>
    </xf>
    <xf numFmtId="0" fontId="0" fillId="4" borderId="0" xfId="0" applyFill="1"/>
    <xf numFmtId="0" fontId="15" fillId="4" borderId="0" xfId="0" applyFont="1" applyFill="1"/>
    <xf numFmtId="0" fontId="15" fillId="0" borderId="0" xfId="0" applyFont="1" applyAlignment="1">
      <alignment horizontal="right"/>
    </xf>
    <xf numFmtId="0" fontId="13" fillId="0" borderId="0" xfId="0" applyFont="1" applyBorder="1" applyAlignment="1">
      <alignment horizontal="center" vertical="center" wrapText="1"/>
    </xf>
    <xf numFmtId="0" fontId="1" fillId="0" borderId="11" xfId="0" applyFont="1" applyFill="1" applyBorder="1" applyAlignment="1">
      <alignment horizontal="center" vertical="center" wrapText="1"/>
    </xf>
    <xf numFmtId="0" fontId="15" fillId="0" borderId="9" xfId="0" applyFont="1" applyBorder="1" applyAlignment="1">
      <alignment horizontal="center" vertical="center"/>
    </xf>
    <xf numFmtId="0" fontId="15" fillId="0" borderId="10" xfId="0" applyFont="1" applyBorder="1" applyAlignment="1">
      <alignment horizontal="center" vertical="center"/>
    </xf>
    <xf numFmtId="4" fontId="15" fillId="0" borderId="9" xfId="0" applyNumberFormat="1" applyFont="1" applyBorder="1" applyAlignment="1">
      <alignment horizontal="center" vertical="center"/>
    </xf>
    <xf numFmtId="4" fontId="15" fillId="0" borderId="10" xfId="0" applyNumberFormat="1" applyFont="1" applyBorder="1" applyAlignment="1">
      <alignment horizontal="center" vertical="center"/>
    </xf>
    <xf numFmtId="0" fontId="1" fillId="0" borderId="12" xfId="0" applyFont="1" applyBorder="1" applyAlignment="1">
      <alignment horizontal="center" vertical="top" wrapText="1"/>
    </xf>
    <xf numFmtId="0" fontId="1" fillId="0" borderId="5" xfId="0" applyFont="1" applyBorder="1" applyAlignment="1">
      <alignment horizontal="center" vertical="top" wrapText="1"/>
    </xf>
    <xf numFmtId="0" fontId="2" fillId="0" borderId="4" xfId="0" applyFont="1" applyBorder="1" applyAlignment="1">
      <alignment wrapText="1"/>
    </xf>
    <xf numFmtId="0" fontId="2" fillId="0" borderId="5" xfId="0" applyFont="1" applyBorder="1" applyAlignment="1">
      <alignment wrapText="1"/>
    </xf>
    <xf numFmtId="0" fontId="2" fillId="0" borderId="6" xfId="0" applyFont="1" applyBorder="1" applyAlignment="1">
      <alignment wrapText="1"/>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6" xfId="0" applyFont="1" applyBorder="1" applyAlignment="1">
      <alignment horizontal="left" vertical="center"/>
    </xf>
    <xf numFmtId="2" fontId="1" fillId="0" borderId="9" xfId="0" applyNumberFormat="1" applyFont="1" applyFill="1" applyBorder="1" applyAlignment="1">
      <alignment horizontal="center" vertical="center" wrapText="1"/>
    </xf>
    <xf numFmtId="2" fontId="1" fillId="0" borderId="10" xfId="0" applyNumberFormat="1" applyFont="1" applyFill="1" applyBorder="1" applyAlignment="1">
      <alignment horizontal="center" vertical="center" wrapText="1"/>
    </xf>
    <xf numFmtId="2" fontId="1" fillId="0" borderId="11" xfId="0" applyNumberFormat="1" applyFont="1" applyFill="1" applyBorder="1" applyAlignment="1">
      <alignment horizontal="center" vertical="center" wrapText="1"/>
    </xf>
    <xf numFmtId="2" fontId="1" fillId="0" borderId="1" xfId="0" applyNumberFormat="1" applyFont="1" applyFill="1" applyBorder="1" applyAlignment="1">
      <alignment vertical="center" wrapText="1"/>
    </xf>
    <xf numFmtId="2" fontId="1" fillId="0" borderId="0"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9" fontId="1" fillId="0" borderId="11" xfId="0" applyNumberFormat="1" applyFont="1" applyFill="1" applyBorder="1" applyAlignment="1">
      <alignment horizontal="left" vertical="center" wrapText="1"/>
    </xf>
    <xf numFmtId="0" fontId="12" fillId="0" borderId="11" xfId="0" applyFont="1" applyBorder="1" applyAlignment="1">
      <alignment horizontal="center" vertical="center"/>
    </xf>
    <xf numFmtId="4" fontId="12" fillId="0" borderId="11" xfId="0" applyNumberFormat="1" applyFont="1" applyBorder="1" applyAlignment="1">
      <alignment horizontal="center" vertical="center"/>
    </xf>
    <xf numFmtId="0" fontId="12" fillId="0" borderId="0" xfId="0" applyFont="1" applyBorder="1" applyAlignment="1">
      <alignment horizontal="center" vertical="center"/>
    </xf>
    <xf numFmtId="4" fontId="12" fillId="0" borderId="0" xfId="0" applyNumberFormat="1" applyFont="1" applyBorder="1" applyAlignment="1">
      <alignment horizontal="center" vertical="center"/>
    </xf>
    <xf numFmtId="0" fontId="16" fillId="0" borderId="9" xfId="0" applyFont="1" applyBorder="1" applyAlignment="1">
      <alignment horizontal="center" vertical="center"/>
    </xf>
    <xf numFmtId="4" fontId="16" fillId="0" borderId="9" xfId="0" applyNumberFormat="1" applyFont="1" applyBorder="1" applyAlignment="1">
      <alignment horizontal="center" vertical="center"/>
    </xf>
    <xf numFmtId="0" fontId="16" fillId="0" borderId="10" xfId="0" applyFont="1" applyBorder="1" applyAlignment="1">
      <alignment horizontal="center" vertical="center"/>
    </xf>
    <xf numFmtId="4" fontId="16" fillId="0" borderId="10" xfId="0" applyNumberFormat="1" applyFont="1" applyBorder="1" applyAlignment="1">
      <alignment horizontal="center" vertical="center"/>
    </xf>
    <xf numFmtId="0" fontId="16" fillId="0" borderId="11" xfId="0" applyFont="1" applyBorder="1" applyAlignment="1">
      <alignment horizontal="center" vertical="center"/>
    </xf>
    <xf numFmtId="4" fontId="16" fillId="0" borderId="11" xfId="0" applyNumberFormat="1" applyFont="1" applyBorder="1" applyAlignment="1">
      <alignment horizontal="center" vertical="center"/>
    </xf>
    <xf numFmtId="0" fontId="3" fillId="0" borderId="0" xfId="0" applyFont="1" applyBorder="1"/>
    <xf numFmtId="0" fontId="11" fillId="4" borderId="9" xfId="0" applyFont="1" applyFill="1" applyBorder="1"/>
    <xf numFmtId="0" fontId="0" fillId="4" borderId="9" xfId="0" applyFill="1" applyBorder="1"/>
    <xf numFmtId="0" fontId="16" fillId="0" borderId="4" xfId="0" applyFont="1" applyBorder="1" applyAlignment="1">
      <alignment horizontal="right"/>
    </xf>
    <xf numFmtId="0" fontId="16" fillId="0" borderId="5" xfId="0" applyFont="1" applyBorder="1" applyAlignment="1">
      <alignment horizontal="right"/>
    </xf>
    <xf numFmtId="0" fontId="16" fillId="0" borderId="6" xfId="0" applyFont="1" applyBorder="1" applyAlignment="1">
      <alignment horizontal="right"/>
    </xf>
    <xf numFmtId="4" fontId="16" fillId="0" borderId="1" xfId="0" applyNumberFormat="1" applyFont="1" applyBorder="1" applyAlignment="1"/>
    <xf numFmtId="0" fontId="15" fillId="0" borderId="0" xfId="0" applyFont="1" applyAlignment="1"/>
    <xf numFmtId="4" fontId="15" fillId="0" borderId="0" xfId="0" applyNumberFormat="1" applyFont="1" applyAlignment="1"/>
  </cellXfs>
  <cellStyles count="2">
    <cellStyle name="Гиперссылка" xfId="1" builtinId="8"/>
    <cellStyle name="Обычный" xfId="0" builtinId="0"/>
  </cellStyles>
  <dxfs count="20">
    <dxf>
      <font>
        <color theme="0"/>
      </font>
      <fill>
        <patternFill patternType="none">
          <bgColor indexed="65"/>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C9211E"/>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26</xdr:col>
      <xdr:colOff>88265</xdr:colOff>
      <xdr:row>12</xdr:row>
      <xdr:rowOff>381000</xdr:rowOff>
    </xdr:from>
    <xdr:to>
      <xdr:col>26</xdr:col>
      <xdr:colOff>1403350</xdr:colOff>
      <xdr:row>13</xdr:row>
      <xdr:rowOff>393700</xdr:rowOff>
    </xdr:to>
    <xdr:pic>
      <xdr:nvPicPr>
        <xdr:cNvPr id="2" name="Изображение 1">
          <a:extLst>
            <a:ext uri="{FF2B5EF4-FFF2-40B4-BE49-F238E27FC236}">
              <a16:creationId xmlns="" xmlns:a16="http://schemas.microsoft.com/office/drawing/2014/main" id="{00000000-0008-0000-0000-000002000000}"/>
            </a:ext>
          </a:extLst>
        </xdr:cNvPr>
        <xdr:cNvPicPr preferRelativeResize="0">
          <a:picLocks noChangeAspect="1"/>
        </xdr:cNvPicPr>
      </xdr:nvPicPr>
      <xdr:blipFill>
        <a:blip xmlns:r="http://schemas.openxmlformats.org/officeDocument/2006/relationships" r:embed="rId1"/>
        <a:stretch>
          <a:fillRect/>
        </a:stretch>
      </xdr:blipFill>
      <xdr:spPr>
        <a:xfrm>
          <a:off x="37417375" y="4608195"/>
          <a:ext cx="1315085" cy="431800"/>
        </a:xfrm>
        <a:prstGeom prst="rect">
          <a:avLst/>
        </a:prstGeom>
        <a:noFill/>
        <a:ln w="9525">
          <a:noFill/>
        </a:ln>
      </xdr:spPr>
    </xdr:pic>
    <xdr:clientData/>
  </xdr:twoCellAnchor>
  <xdr:twoCellAnchor editAs="oneCell">
    <xdr:from>
      <xdr:col>25</xdr:col>
      <xdr:colOff>38100</xdr:colOff>
      <xdr:row>12</xdr:row>
      <xdr:rowOff>322580</xdr:rowOff>
    </xdr:from>
    <xdr:to>
      <xdr:col>25</xdr:col>
      <xdr:colOff>1410335</xdr:colOff>
      <xdr:row>13</xdr:row>
      <xdr:rowOff>417830</xdr:rowOff>
    </xdr:to>
    <xdr:pic>
      <xdr:nvPicPr>
        <xdr:cNvPr id="4" name="Изображение 3">
          <a:extLst>
            <a:ext uri="{FF2B5EF4-FFF2-40B4-BE49-F238E27FC236}">
              <a16:creationId xmlns="" xmlns:a16="http://schemas.microsoft.com/office/drawing/2014/main" id="{00000000-0008-0000-0000-000004000000}"/>
            </a:ext>
          </a:extLst>
        </xdr:cNvPr>
        <xdr:cNvPicPr preferRelativeResize="0">
          <a:picLocks noChangeAspect="1"/>
        </xdr:cNvPicPr>
      </xdr:nvPicPr>
      <xdr:blipFill>
        <a:blip xmlns:r="http://schemas.openxmlformats.org/officeDocument/2006/relationships" r:embed="rId2"/>
        <a:stretch>
          <a:fillRect/>
        </a:stretch>
      </xdr:blipFill>
      <xdr:spPr>
        <a:xfrm>
          <a:off x="35909250" y="4549775"/>
          <a:ext cx="1372235" cy="51435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zakupki.gov.ru/epz/ktru/ktruCard/commonInfo.html?itemId=612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82"/>
  <sheetViews>
    <sheetView tabSelected="1" zoomScale="70" zoomScaleNormal="70" workbookViewId="0">
      <selection activeCell="A7" sqref="A7:XFD9"/>
    </sheetView>
  </sheetViews>
  <sheetFormatPr defaultColWidth="11.5703125" defaultRowHeight="12.75" x14ac:dyDescent="0.2"/>
  <cols>
    <col min="1" max="1" width="7.85546875" style="3" customWidth="1"/>
    <col min="2" max="2" width="20.85546875" style="3" customWidth="1"/>
    <col min="3" max="3" width="17.85546875" style="3" customWidth="1"/>
    <col min="4" max="4" width="20" style="3" customWidth="1"/>
    <col min="5" max="5" width="14.28515625" style="9" customWidth="1"/>
    <col min="6" max="6" width="23.85546875" style="9" customWidth="1"/>
    <col min="7" max="8" width="22" style="13" customWidth="1"/>
    <col min="9" max="25" width="22" style="13" hidden="1" customWidth="1"/>
    <col min="26" max="26" width="21.85546875" style="9" customWidth="1"/>
    <col min="27" max="27" width="22.140625" style="9" customWidth="1"/>
    <col min="28" max="28" width="16.42578125" style="9" customWidth="1"/>
    <col min="29" max="29" width="8.7109375" style="9" customWidth="1"/>
    <col min="30" max="30" width="18.28515625" style="9" customWidth="1"/>
    <col min="31" max="31" width="19.5703125" style="3" customWidth="1"/>
    <col min="32" max="32" width="18.42578125" style="3" customWidth="1"/>
    <col min="33" max="59" width="9.140625" style="3" customWidth="1"/>
    <col min="60" max="16384" width="11.5703125" style="3"/>
  </cols>
  <sheetData>
    <row r="1" spans="1:32" ht="44.25" customHeight="1" x14ac:dyDescent="0.2">
      <c r="A1" s="52" t="s">
        <v>0</v>
      </c>
      <c r="B1" s="52"/>
      <c r="C1" s="52"/>
      <c r="D1" s="52"/>
      <c r="E1" s="52"/>
      <c r="F1" s="52"/>
      <c r="G1" s="53"/>
      <c r="H1" s="53"/>
      <c r="I1" s="53"/>
      <c r="J1" s="53"/>
      <c r="K1" s="53"/>
      <c r="L1" s="53"/>
      <c r="M1" s="53"/>
      <c r="N1" s="53"/>
      <c r="O1" s="53"/>
      <c r="P1" s="53"/>
      <c r="Q1" s="53"/>
      <c r="R1" s="53"/>
      <c r="S1" s="53"/>
      <c r="T1" s="53"/>
      <c r="U1" s="53"/>
      <c r="V1" s="53"/>
      <c r="W1" s="53"/>
      <c r="X1" s="53"/>
      <c r="Y1" s="53"/>
      <c r="Z1" s="52"/>
      <c r="AA1" s="52"/>
      <c r="AB1" s="52"/>
      <c r="AC1" s="52"/>
      <c r="AD1" s="52"/>
      <c r="AE1" s="52"/>
      <c r="AF1" s="2"/>
    </row>
    <row r="2" spans="1:32" ht="66.75" customHeight="1" x14ac:dyDescent="0.2">
      <c r="A2" s="22"/>
      <c r="B2" s="52" t="s">
        <v>108</v>
      </c>
      <c r="C2" s="52"/>
      <c r="D2" s="52"/>
      <c r="E2" s="52"/>
      <c r="F2" s="52"/>
      <c r="G2" s="52"/>
      <c r="H2" s="52"/>
      <c r="I2" s="52"/>
      <c r="J2" s="52"/>
      <c r="K2" s="52"/>
      <c r="L2" s="52"/>
      <c r="M2" s="52"/>
      <c r="N2" s="52"/>
      <c r="O2" s="52"/>
      <c r="P2" s="52"/>
      <c r="Q2" s="52"/>
      <c r="R2" s="52"/>
      <c r="S2" s="52"/>
      <c r="T2" s="52"/>
      <c r="U2" s="52"/>
      <c r="V2" s="52"/>
      <c r="W2" s="52"/>
      <c r="X2" s="52"/>
      <c r="Y2" s="52"/>
      <c r="Z2" s="52"/>
      <c r="AA2" s="52"/>
      <c r="AB2" s="22"/>
      <c r="AC2" s="22"/>
      <c r="AD2" s="22"/>
      <c r="AE2" s="22"/>
      <c r="AF2" s="2"/>
    </row>
    <row r="3" spans="1:32" ht="12.75" customHeight="1" x14ac:dyDescent="0.2">
      <c r="A3" s="22"/>
      <c r="B3" s="22"/>
      <c r="C3" s="22"/>
      <c r="D3" s="22"/>
      <c r="E3" s="22"/>
      <c r="F3" s="22"/>
      <c r="G3" s="23"/>
      <c r="H3" s="23"/>
      <c r="I3" s="23"/>
      <c r="J3" s="23"/>
      <c r="K3" s="23"/>
      <c r="L3" s="23"/>
      <c r="M3" s="23"/>
      <c r="N3" s="23"/>
      <c r="O3" s="23"/>
      <c r="P3" s="23"/>
      <c r="Q3" s="23"/>
      <c r="R3" s="23"/>
      <c r="S3" s="23"/>
      <c r="T3" s="23"/>
      <c r="U3" s="23"/>
      <c r="V3" s="23"/>
      <c r="W3" s="23"/>
      <c r="X3" s="23"/>
      <c r="Y3" s="23"/>
      <c r="Z3" s="22"/>
      <c r="AA3" s="22"/>
      <c r="AB3" s="22"/>
      <c r="AC3" s="22"/>
      <c r="AD3" s="22"/>
      <c r="AE3" s="22"/>
      <c r="AF3" s="2"/>
    </row>
    <row r="4" spans="1:32" ht="44.25" customHeight="1" x14ac:dyDescent="0.25">
      <c r="A4" s="30" t="s">
        <v>4</v>
      </c>
      <c r="B4" s="30" t="s">
        <v>62</v>
      </c>
      <c r="C4" s="30" t="s">
        <v>63</v>
      </c>
      <c r="D4" s="30" t="s">
        <v>64</v>
      </c>
      <c r="E4" s="30" t="s">
        <v>65</v>
      </c>
      <c r="F4" s="30" t="s">
        <v>66</v>
      </c>
      <c r="G4" s="30" t="s">
        <v>67</v>
      </c>
      <c r="H4" s="35" t="s">
        <v>69</v>
      </c>
      <c r="I4" s="23"/>
      <c r="J4" s="23"/>
      <c r="K4" s="23"/>
      <c r="L4" s="23"/>
      <c r="M4" s="23"/>
      <c r="N4" s="23"/>
      <c r="O4" s="23"/>
      <c r="P4" s="23"/>
      <c r="Q4" s="23"/>
      <c r="R4" s="23"/>
      <c r="S4" s="23"/>
      <c r="T4" s="23"/>
      <c r="U4" s="23"/>
      <c r="V4" s="23"/>
      <c r="W4" s="23"/>
      <c r="X4" s="23"/>
      <c r="Y4" s="23"/>
      <c r="Z4" s="22"/>
      <c r="AA4" s="22"/>
      <c r="AB4" s="22"/>
      <c r="AC4" s="22"/>
      <c r="AD4" s="22"/>
      <c r="AE4" s="22"/>
      <c r="AF4" s="2"/>
    </row>
    <row r="5" spans="1:32" ht="24.75" customHeight="1" x14ac:dyDescent="0.2">
      <c r="A5" s="31">
        <v>1</v>
      </c>
      <c r="B5" s="32" t="s">
        <v>51</v>
      </c>
      <c r="C5" s="33" t="s">
        <v>70</v>
      </c>
      <c r="D5" s="33" t="s">
        <v>71</v>
      </c>
      <c r="E5" s="31" t="s">
        <v>68</v>
      </c>
      <c r="F5" s="34">
        <v>6</v>
      </c>
      <c r="G5" s="31">
        <v>82.81</v>
      </c>
      <c r="H5" s="29">
        <f>F5*G5</f>
        <v>496.86</v>
      </c>
      <c r="I5" s="23"/>
      <c r="J5" s="23"/>
      <c r="K5" s="23"/>
      <c r="L5" s="23"/>
      <c r="M5" s="23"/>
      <c r="N5" s="23"/>
      <c r="O5" s="23"/>
      <c r="P5" s="23"/>
      <c r="Q5" s="23"/>
      <c r="R5" s="23"/>
      <c r="S5" s="23"/>
      <c r="T5" s="23"/>
      <c r="U5" s="23"/>
      <c r="V5" s="23"/>
      <c r="W5" s="23"/>
      <c r="X5" s="23"/>
      <c r="Y5" s="23"/>
      <c r="Z5" s="22"/>
      <c r="AA5" s="22"/>
      <c r="AB5" s="22"/>
      <c r="AC5" s="22"/>
      <c r="AD5" s="22"/>
      <c r="AE5" s="22"/>
      <c r="AF5" s="2"/>
    </row>
    <row r="6" spans="1:32" ht="27" customHeight="1" x14ac:dyDescent="0.2">
      <c r="A6" s="31">
        <v>2</v>
      </c>
      <c r="B6" s="32" t="s">
        <v>52</v>
      </c>
      <c r="C6" s="33"/>
      <c r="D6" s="33" t="s">
        <v>72</v>
      </c>
      <c r="E6" s="31" t="s">
        <v>68</v>
      </c>
      <c r="F6" s="31">
        <v>10</v>
      </c>
      <c r="G6" s="31">
        <v>75.849999999999994</v>
      </c>
      <c r="H6" s="29">
        <f>F6*G6</f>
        <v>758.5</v>
      </c>
      <c r="I6" s="23"/>
      <c r="J6" s="23"/>
      <c r="K6" s="23"/>
      <c r="L6" s="23"/>
      <c r="M6" s="23"/>
      <c r="N6" s="23"/>
      <c r="O6" s="23"/>
      <c r="P6" s="23"/>
      <c r="Q6" s="23"/>
      <c r="R6" s="23"/>
      <c r="S6" s="23"/>
      <c r="T6" s="23"/>
      <c r="U6" s="23"/>
      <c r="V6" s="23"/>
      <c r="W6" s="23"/>
      <c r="X6" s="23"/>
      <c r="Y6" s="23"/>
      <c r="Z6" s="22"/>
      <c r="AA6" s="22"/>
      <c r="AB6" s="22"/>
      <c r="AC6" s="22"/>
      <c r="AD6" s="22"/>
      <c r="AE6" s="22"/>
      <c r="AF6" s="2"/>
    </row>
    <row r="7" spans="1:32" ht="12" customHeight="1" x14ac:dyDescent="0.2">
      <c r="A7" s="22"/>
      <c r="B7" s="22"/>
      <c r="C7" s="22"/>
      <c r="D7" s="22"/>
      <c r="E7" s="22"/>
      <c r="F7" s="22"/>
      <c r="G7" s="36"/>
      <c r="H7" s="37">
        <f>SUM(H5:H6)</f>
        <v>1255.3600000000001</v>
      </c>
      <c r="I7" s="23"/>
      <c r="J7" s="23"/>
      <c r="K7" s="23"/>
      <c r="L7" s="23"/>
      <c r="M7" s="23"/>
      <c r="N7" s="23"/>
      <c r="O7" s="23"/>
      <c r="P7" s="23"/>
      <c r="Q7" s="23"/>
      <c r="R7" s="23"/>
      <c r="S7" s="23"/>
      <c r="T7" s="23"/>
      <c r="U7" s="23"/>
      <c r="V7" s="23"/>
      <c r="W7" s="23"/>
      <c r="X7" s="23"/>
      <c r="Y7" s="23"/>
      <c r="Z7" s="22"/>
      <c r="AA7" s="22"/>
      <c r="AB7" s="22"/>
      <c r="AC7" s="22"/>
      <c r="AD7" s="22"/>
      <c r="AE7" s="22"/>
      <c r="AF7" s="2"/>
    </row>
    <row r="8" spans="1:32" ht="15" customHeight="1" x14ac:dyDescent="0.2">
      <c r="A8" s="1"/>
      <c r="B8" s="1"/>
      <c r="C8" s="1"/>
      <c r="D8" s="1"/>
      <c r="E8" s="4"/>
      <c r="F8" s="4"/>
      <c r="G8" s="5"/>
      <c r="H8" s="5"/>
      <c r="I8" s="5"/>
      <c r="J8" s="5"/>
      <c r="K8" s="5"/>
      <c r="L8" s="5"/>
      <c r="M8" s="5"/>
      <c r="N8" s="5"/>
      <c r="O8" s="5"/>
      <c r="P8" s="5"/>
      <c r="Q8" s="5"/>
      <c r="R8" s="5"/>
      <c r="S8" s="5"/>
      <c r="T8" s="5"/>
      <c r="U8" s="5"/>
      <c r="V8" s="5"/>
      <c r="W8" s="5"/>
      <c r="X8" s="5"/>
      <c r="Y8" s="5"/>
      <c r="Z8" s="4"/>
      <c r="AA8" s="4"/>
      <c r="AB8" s="4"/>
      <c r="AC8" s="4"/>
      <c r="AD8" s="4"/>
      <c r="AE8" s="2"/>
      <c r="AF8" s="2"/>
    </row>
    <row r="9" spans="1:32" x14ac:dyDescent="0.2">
      <c r="A9" s="1"/>
      <c r="B9" s="1"/>
      <c r="C9" s="1"/>
      <c r="D9" s="1"/>
      <c r="E9" s="4"/>
      <c r="F9" s="4"/>
      <c r="G9" s="5"/>
      <c r="H9" s="5"/>
      <c r="I9" s="5"/>
      <c r="J9" s="5"/>
      <c r="K9" s="5"/>
      <c r="L9" s="5"/>
      <c r="M9" s="5"/>
      <c r="N9" s="5"/>
      <c r="O9" s="5"/>
      <c r="P9" s="5"/>
      <c r="Q9" s="5"/>
      <c r="R9" s="5"/>
      <c r="S9" s="5"/>
      <c r="T9" s="5"/>
      <c r="U9" s="5"/>
      <c r="V9" s="5"/>
      <c r="W9" s="5"/>
      <c r="X9" s="5"/>
      <c r="Y9" s="5"/>
      <c r="Z9" s="4"/>
      <c r="AA9" s="4"/>
      <c r="AB9" s="4"/>
      <c r="AC9" s="4"/>
      <c r="AD9" s="4"/>
      <c r="AE9" s="2"/>
      <c r="AF9" s="2"/>
    </row>
    <row r="10" spans="1:32" ht="27" customHeight="1" x14ac:dyDescent="0.2">
      <c r="A10" s="60" t="s">
        <v>1</v>
      </c>
      <c r="B10" s="61"/>
      <c r="C10" s="61"/>
      <c r="D10" s="61"/>
      <c r="E10" s="61"/>
      <c r="F10" s="61"/>
      <c r="G10" s="61"/>
      <c r="H10" s="61"/>
      <c r="I10" s="61"/>
      <c r="J10" s="61"/>
      <c r="K10" s="61"/>
      <c r="L10" s="61"/>
      <c r="M10" s="61"/>
      <c r="N10" s="61"/>
      <c r="O10" s="61"/>
      <c r="P10" s="61"/>
      <c r="Q10" s="61"/>
      <c r="R10" s="61"/>
      <c r="S10" s="61"/>
      <c r="T10" s="61"/>
      <c r="U10" s="61"/>
      <c r="V10" s="61"/>
      <c r="W10" s="61"/>
      <c r="X10" s="61"/>
      <c r="Y10" s="61"/>
      <c r="Z10" s="61"/>
      <c r="AA10" s="61"/>
      <c r="AB10" s="61"/>
      <c r="AC10" s="61"/>
      <c r="AD10" s="61"/>
      <c r="AE10" s="62"/>
      <c r="AF10" s="2"/>
    </row>
    <row r="11" spans="1:32" ht="45" customHeight="1" x14ac:dyDescent="0.2">
      <c r="A11" s="54" t="s">
        <v>2</v>
      </c>
      <c r="B11" s="54"/>
      <c r="C11" s="55" t="s">
        <v>3</v>
      </c>
      <c r="D11" s="56"/>
      <c r="E11" s="56"/>
      <c r="F11" s="56"/>
      <c r="G11" s="57"/>
      <c r="H11" s="57"/>
      <c r="I11" s="57"/>
      <c r="J11" s="57"/>
      <c r="K11" s="57"/>
      <c r="L11" s="57"/>
      <c r="M11" s="57"/>
      <c r="N11" s="57"/>
      <c r="O11" s="57"/>
      <c r="P11" s="57"/>
      <c r="Q11" s="57"/>
      <c r="R11" s="57"/>
      <c r="S11" s="57"/>
      <c r="T11" s="57"/>
      <c r="U11" s="57"/>
      <c r="V11" s="57"/>
      <c r="W11" s="57"/>
      <c r="X11" s="57"/>
      <c r="Y11" s="57"/>
      <c r="Z11" s="56"/>
      <c r="AA11" s="56"/>
      <c r="AB11" s="56"/>
      <c r="AC11" s="56"/>
      <c r="AD11" s="58"/>
      <c r="AE11" s="59"/>
      <c r="AF11" s="2"/>
    </row>
    <row r="12" spans="1:32" ht="108" customHeight="1" x14ac:dyDescent="0.2">
      <c r="A12" s="43" t="s">
        <v>37</v>
      </c>
      <c r="B12" s="44"/>
      <c r="C12" s="44"/>
      <c r="D12" s="44"/>
      <c r="E12" s="44"/>
      <c r="F12" s="44"/>
      <c r="G12" s="47"/>
      <c r="H12" s="47"/>
      <c r="I12" s="47"/>
      <c r="J12" s="47"/>
      <c r="K12" s="47"/>
      <c r="L12" s="47"/>
      <c r="M12" s="47"/>
      <c r="N12" s="47"/>
      <c r="O12" s="47"/>
      <c r="P12" s="47"/>
      <c r="Q12" s="47"/>
      <c r="R12" s="47"/>
      <c r="S12" s="47"/>
      <c r="T12" s="47"/>
      <c r="U12" s="47"/>
      <c r="V12" s="47"/>
      <c r="W12" s="47"/>
      <c r="X12" s="47"/>
      <c r="Y12" s="47"/>
      <c r="Z12" s="44"/>
      <c r="AA12" s="44"/>
      <c r="AB12" s="44"/>
      <c r="AC12" s="44"/>
      <c r="AD12" s="44"/>
      <c r="AE12" s="45"/>
      <c r="AF12" s="2"/>
    </row>
    <row r="13" spans="1:32" ht="33" customHeight="1" x14ac:dyDescent="0.2">
      <c r="A13" s="47" t="s">
        <v>4</v>
      </c>
      <c r="B13" s="47" t="s">
        <v>5</v>
      </c>
      <c r="C13" s="47"/>
      <c r="D13" s="47" t="s">
        <v>6</v>
      </c>
      <c r="E13" s="48" t="s">
        <v>7</v>
      </c>
      <c r="F13" s="6" t="s">
        <v>39</v>
      </c>
      <c r="G13" s="6" t="s">
        <v>40</v>
      </c>
      <c r="H13" s="6" t="s">
        <v>41</v>
      </c>
      <c r="I13" s="6" t="s">
        <v>8</v>
      </c>
      <c r="J13" s="6" t="s">
        <v>9</v>
      </c>
      <c r="K13" s="6" t="s">
        <v>10</v>
      </c>
      <c r="L13" s="6" t="s">
        <v>11</v>
      </c>
      <c r="M13" s="6" t="s">
        <v>12</v>
      </c>
      <c r="N13" s="6" t="s">
        <v>13</v>
      </c>
      <c r="O13" s="6" t="s">
        <v>14</v>
      </c>
      <c r="P13" s="6" t="s">
        <v>15</v>
      </c>
      <c r="Q13" s="6" t="s">
        <v>16</v>
      </c>
      <c r="R13" s="6" t="s">
        <v>17</v>
      </c>
      <c r="S13" s="6" t="s">
        <v>18</v>
      </c>
      <c r="T13" s="6" t="s">
        <v>19</v>
      </c>
      <c r="U13" s="6" t="s">
        <v>20</v>
      </c>
      <c r="V13" s="6" t="s">
        <v>21</v>
      </c>
      <c r="W13" s="6" t="s">
        <v>22</v>
      </c>
      <c r="X13" s="6" t="s">
        <v>23</v>
      </c>
      <c r="Y13" s="6" t="s">
        <v>24</v>
      </c>
      <c r="Z13" s="49" t="s">
        <v>25</v>
      </c>
      <c r="AA13" s="49" t="s">
        <v>26</v>
      </c>
      <c r="AB13" s="48" t="s">
        <v>27</v>
      </c>
      <c r="AC13" s="50" t="s">
        <v>28</v>
      </c>
      <c r="AD13" s="48" t="s">
        <v>29</v>
      </c>
      <c r="AE13" s="50" t="s">
        <v>30</v>
      </c>
      <c r="AF13" s="2"/>
    </row>
    <row r="14" spans="1:32" ht="42" customHeight="1" x14ac:dyDescent="0.2">
      <c r="A14" s="47"/>
      <c r="B14" s="47"/>
      <c r="C14" s="47"/>
      <c r="D14" s="51"/>
      <c r="E14" s="48"/>
      <c r="F14" s="6" t="s">
        <v>31</v>
      </c>
      <c r="G14" s="6" t="s">
        <v>31</v>
      </c>
      <c r="H14" s="6" t="s">
        <v>31</v>
      </c>
      <c r="I14" s="6" t="s">
        <v>31</v>
      </c>
      <c r="J14" s="6" t="s">
        <v>31</v>
      </c>
      <c r="K14" s="6" t="s">
        <v>31</v>
      </c>
      <c r="L14" s="6" t="s">
        <v>31</v>
      </c>
      <c r="M14" s="6" t="s">
        <v>31</v>
      </c>
      <c r="N14" s="6" t="s">
        <v>31</v>
      </c>
      <c r="O14" s="6" t="s">
        <v>31</v>
      </c>
      <c r="P14" s="6" t="s">
        <v>31</v>
      </c>
      <c r="Q14" s="6" t="s">
        <v>31</v>
      </c>
      <c r="R14" s="6" t="s">
        <v>31</v>
      </c>
      <c r="S14" s="6" t="s">
        <v>31</v>
      </c>
      <c r="T14" s="6" t="s">
        <v>31</v>
      </c>
      <c r="U14" s="6" t="s">
        <v>31</v>
      </c>
      <c r="V14" s="6" t="s">
        <v>31</v>
      </c>
      <c r="W14" s="6" t="s">
        <v>31</v>
      </c>
      <c r="X14" s="6" t="s">
        <v>31</v>
      </c>
      <c r="Y14" s="6" t="s">
        <v>31</v>
      </c>
      <c r="Z14" s="49"/>
      <c r="AA14" s="49"/>
      <c r="AB14" s="48"/>
      <c r="AC14" s="50"/>
      <c r="AD14" s="48"/>
      <c r="AE14" s="50"/>
      <c r="AF14" s="2"/>
    </row>
    <row r="15" spans="1:32" ht="26.25" customHeight="1" x14ac:dyDescent="0.2">
      <c r="A15" s="7" t="s">
        <v>35</v>
      </c>
      <c r="B15" s="47" t="s">
        <v>42</v>
      </c>
      <c r="C15" s="47"/>
      <c r="D15" s="6" t="s">
        <v>58</v>
      </c>
      <c r="E15" s="6">
        <v>50</v>
      </c>
      <c r="F15" s="6">
        <v>18.03</v>
      </c>
      <c r="G15" s="6">
        <v>18.63</v>
      </c>
      <c r="H15" s="6">
        <v>16.72</v>
      </c>
      <c r="I15" s="6"/>
      <c r="J15" s="6"/>
      <c r="K15" s="6"/>
      <c r="L15" s="6"/>
      <c r="M15" s="6"/>
      <c r="N15" s="6"/>
      <c r="O15" s="6"/>
      <c r="P15" s="6"/>
      <c r="Q15" s="6"/>
      <c r="R15" s="6"/>
      <c r="S15" s="6"/>
      <c r="T15" s="6"/>
      <c r="U15" s="6"/>
      <c r="V15" s="6"/>
      <c r="W15" s="6"/>
      <c r="X15" s="6"/>
      <c r="Y15" s="6"/>
      <c r="Z15" s="20">
        <v>0.98</v>
      </c>
      <c r="AA15" s="21">
        <v>5.5100000000000003E-2</v>
      </c>
      <c r="AB15" s="6">
        <v>17.79</v>
      </c>
      <c r="AC15" s="6">
        <v>0</v>
      </c>
      <c r="AD15" s="6">
        <v>17.79</v>
      </c>
      <c r="AE15" s="6">
        <f>AD15*E15</f>
        <v>889.5</v>
      </c>
      <c r="AF15" s="8"/>
    </row>
    <row r="16" spans="1:32" ht="26.25" customHeight="1" x14ac:dyDescent="0.2">
      <c r="A16" s="7" t="s">
        <v>36</v>
      </c>
      <c r="B16" s="47" t="s">
        <v>43</v>
      </c>
      <c r="C16" s="47"/>
      <c r="D16" s="6" t="s">
        <v>58</v>
      </c>
      <c r="E16" s="6">
        <v>50</v>
      </c>
      <c r="F16" s="6">
        <v>29</v>
      </c>
      <c r="G16" s="6">
        <v>29.96</v>
      </c>
      <c r="H16" s="6">
        <v>26.88</v>
      </c>
      <c r="I16" s="6"/>
      <c r="J16" s="6"/>
      <c r="K16" s="6"/>
      <c r="L16" s="6"/>
      <c r="M16" s="6"/>
      <c r="N16" s="6"/>
      <c r="O16" s="6"/>
      <c r="P16" s="6"/>
      <c r="Q16" s="6"/>
      <c r="R16" s="6"/>
      <c r="S16" s="6"/>
      <c r="T16" s="6"/>
      <c r="U16" s="6"/>
      <c r="V16" s="6"/>
      <c r="W16" s="6"/>
      <c r="X16" s="6"/>
      <c r="Y16" s="6"/>
      <c r="Z16" s="20">
        <v>1.58</v>
      </c>
      <c r="AA16" s="21">
        <v>5.5199999999999999E-2</v>
      </c>
      <c r="AB16" s="6">
        <v>28.61</v>
      </c>
      <c r="AC16" s="6">
        <v>0</v>
      </c>
      <c r="AD16" s="6">
        <v>28.61</v>
      </c>
      <c r="AE16" s="6">
        <f t="shared" ref="AE16:AE36" si="0">AD16*E16</f>
        <v>1430.5</v>
      </c>
      <c r="AF16" s="8"/>
    </row>
    <row r="17" spans="1:32" ht="26.25" customHeight="1" x14ac:dyDescent="0.2">
      <c r="A17" s="7">
        <v>3</v>
      </c>
      <c r="B17" s="47" t="s">
        <v>44</v>
      </c>
      <c r="C17" s="47"/>
      <c r="D17" s="6" t="s">
        <v>58</v>
      </c>
      <c r="E17" s="6">
        <v>50</v>
      </c>
      <c r="F17" s="6">
        <v>93.61</v>
      </c>
      <c r="G17" s="6">
        <v>96.71</v>
      </c>
      <c r="H17" s="6">
        <v>86.79</v>
      </c>
      <c r="I17" s="6"/>
      <c r="J17" s="6"/>
      <c r="K17" s="6"/>
      <c r="L17" s="6"/>
      <c r="M17" s="6"/>
      <c r="N17" s="6"/>
      <c r="O17" s="6"/>
      <c r="P17" s="6"/>
      <c r="Q17" s="6"/>
      <c r="R17" s="6"/>
      <c r="S17" s="6"/>
      <c r="T17" s="6"/>
      <c r="U17" s="6"/>
      <c r="V17" s="6"/>
      <c r="W17" s="6"/>
      <c r="X17" s="6"/>
      <c r="Y17" s="6"/>
      <c r="Z17" s="20">
        <v>5.07</v>
      </c>
      <c r="AA17" s="21">
        <v>5.4899999999999997E-2</v>
      </c>
      <c r="AB17" s="6">
        <v>92.37</v>
      </c>
      <c r="AC17" s="6">
        <v>0</v>
      </c>
      <c r="AD17" s="6">
        <v>92.37</v>
      </c>
      <c r="AE17" s="6">
        <f t="shared" si="0"/>
        <v>4618.5</v>
      </c>
      <c r="AF17" s="8"/>
    </row>
    <row r="18" spans="1:32" ht="26.25" customHeight="1" x14ac:dyDescent="0.2">
      <c r="A18" s="38">
        <v>4</v>
      </c>
      <c r="B18" s="47" t="s">
        <v>45</v>
      </c>
      <c r="C18" s="47"/>
      <c r="D18" s="6" t="s">
        <v>58</v>
      </c>
      <c r="E18" s="6">
        <v>100</v>
      </c>
      <c r="F18" s="6">
        <v>22.16</v>
      </c>
      <c r="G18" s="6">
        <v>22.89</v>
      </c>
      <c r="H18" s="6">
        <v>20.55</v>
      </c>
      <c r="I18" s="6"/>
      <c r="J18" s="6"/>
      <c r="K18" s="6"/>
      <c r="L18" s="6"/>
      <c r="M18" s="6"/>
      <c r="N18" s="6"/>
      <c r="O18" s="6"/>
      <c r="P18" s="6"/>
      <c r="Q18" s="6"/>
      <c r="R18" s="6"/>
      <c r="S18" s="6"/>
      <c r="T18" s="6"/>
      <c r="U18" s="6"/>
      <c r="V18" s="6"/>
      <c r="W18" s="6"/>
      <c r="X18" s="6"/>
      <c r="Y18" s="6"/>
      <c r="Z18" s="20">
        <v>1.2</v>
      </c>
      <c r="AA18" s="21">
        <v>5.4899999999999997E-2</v>
      </c>
      <c r="AB18" s="6">
        <v>21.87</v>
      </c>
      <c r="AC18" s="6">
        <v>0</v>
      </c>
      <c r="AD18" s="6">
        <v>21.87</v>
      </c>
      <c r="AE18" s="6">
        <f t="shared" si="0"/>
        <v>2187</v>
      </c>
      <c r="AF18" s="8"/>
    </row>
    <row r="19" spans="1:32" ht="26.25" customHeight="1" x14ac:dyDescent="0.2">
      <c r="A19" s="38">
        <v>5</v>
      </c>
      <c r="B19" s="47" t="s">
        <v>61</v>
      </c>
      <c r="C19" s="47"/>
      <c r="D19" s="6" t="s">
        <v>58</v>
      </c>
      <c r="E19" s="6">
        <v>20</v>
      </c>
      <c r="F19" s="6">
        <v>323.92</v>
      </c>
      <c r="G19" s="6">
        <v>334.64</v>
      </c>
      <c r="H19" s="6">
        <v>270.77999999999997</v>
      </c>
      <c r="I19" s="6"/>
      <c r="J19" s="6"/>
      <c r="K19" s="6"/>
      <c r="L19" s="6"/>
      <c r="M19" s="6"/>
      <c r="N19" s="6"/>
      <c r="O19" s="6"/>
      <c r="P19" s="6"/>
      <c r="Q19" s="6"/>
      <c r="R19" s="6"/>
      <c r="S19" s="6"/>
      <c r="T19" s="6"/>
      <c r="U19" s="6"/>
      <c r="V19" s="6"/>
      <c r="W19" s="6"/>
      <c r="X19" s="6"/>
      <c r="Y19" s="6"/>
      <c r="Z19" s="20">
        <v>34.200000000000003</v>
      </c>
      <c r="AA19" s="21">
        <v>0.1104</v>
      </c>
      <c r="AB19" s="6">
        <v>309.77999999999997</v>
      </c>
      <c r="AC19" s="6">
        <v>0</v>
      </c>
      <c r="AD19" s="6">
        <v>309.77999999999997</v>
      </c>
      <c r="AE19" s="6">
        <f t="shared" si="0"/>
        <v>6195.5999999999995</v>
      </c>
      <c r="AF19" s="8"/>
    </row>
    <row r="20" spans="1:32" ht="26.25" customHeight="1" x14ac:dyDescent="0.2">
      <c r="A20" s="38">
        <v>6</v>
      </c>
      <c r="B20" s="47" t="s">
        <v>46</v>
      </c>
      <c r="C20" s="47"/>
      <c r="D20" s="6" t="s">
        <v>58</v>
      </c>
      <c r="E20" s="6">
        <v>100</v>
      </c>
      <c r="F20" s="6">
        <v>28.23</v>
      </c>
      <c r="G20" s="6">
        <v>29.16</v>
      </c>
      <c r="H20" s="6">
        <v>26.17</v>
      </c>
      <c r="I20" s="6"/>
      <c r="J20" s="6"/>
      <c r="K20" s="6"/>
      <c r="L20" s="6"/>
      <c r="M20" s="6"/>
      <c r="N20" s="6"/>
      <c r="O20" s="6"/>
      <c r="P20" s="6"/>
      <c r="Q20" s="6"/>
      <c r="R20" s="6"/>
      <c r="S20" s="6"/>
      <c r="T20" s="6"/>
      <c r="U20" s="6"/>
      <c r="V20" s="6"/>
      <c r="W20" s="6"/>
      <c r="X20" s="6"/>
      <c r="Y20" s="6"/>
      <c r="Z20" s="20">
        <v>1.53</v>
      </c>
      <c r="AA20" s="21">
        <v>5.4899999999999997E-2</v>
      </c>
      <c r="AB20" s="6">
        <v>27.85</v>
      </c>
      <c r="AC20" s="6">
        <v>0</v>
      </c>
      <c r="AD20" s="6">
        <v>27.85</v>
      </c>
      <c r="AE20" s="6">
        <f t="shared" si="0"/>
        <v>2785</v>
      </c>
      <c r="AF20" s="8"/>
    </row>
    <row r="21" spans="1:32" ht="26.25" customHeight="1" x14ac:dyDescent="0.2">
      <c r="A21" s="38">
        <v>7</v>
      </c>
      <c r="B21" s="47" t="s">
        <v>47</v>
      </c>
      <c r="C21" s="47"/>
      <c r="D21" s="6" t="s">
        <v>58</v>
      </c>
      <c r="E21" s="6">
        <v>1000</v>
      </c>
      <c r="F21" s="6">
        <v>4.75</v>
      </c>
      <c r="G21" s="6">
        <v>4.9000000000000004</v>
      </c>
      <c r="H21" s="6">
        <v>4.4000000000000004</v>
      </c>
      <c r="I21" s="6"/>
      <c r="J21" s="6"/>
      <c r="K21" s="6"/>
      <c r="L21" s="6"/>
      <c r="M21" s="6"/>
      <c r="N21" s="6"/>
      <c r="O21" s="6"/>
      <c r="P21" s="6"/>
      <c r="Q21" s="6"/>
      <c r="R21" s="6"/>
      <c r="S21" s="6"/>
      <c r="T21" s="6"/>
      <c r="U21" s="6"/>
      <c r="V21" s="6"/>
      <c r="W21" s="6"/>
      <c r="X21" s="6"/>
      <c r="Y21" s="6"/>
      <c r="Z21" s="20">
        <v>0.26</v>
      </c>
      <c r="AA21" s="21">
        <v>5.5599999999999997E-2</v>
      </c>
      <c r="AB21" s="6">
        <v>4.68</v>
      </c>
      <c r="AC21" s="6">
        <v>0</v>
      </c>
      <c r="AD21" s="6">
        <v>4.68</v>
      </c>
      <c r="AE21" s="6">
        <f t="shared" si="0"/>
        <v>4680</v>
      </c>
      <c r="AF21" s="8"/>
    </row>
    <row r="22" spans="1:32" ht="26.25" customHeight="1" x14ac:dyDescent="0.2">
      <c r="A22" s="38">
        <v>8</v>
      </c>
      <c r="B22" s="47" t="s">
        <v>73</v>
      </c>
      <c r="C22" s="47"/>
      <c r="D22" s="6" t="s">
        <v>58</v>
      </c>
      <c r="E22" s="6">
        <v>70</v>
      </c>
      <c r="F22" s="6">
        <v>211.75</v>
      </c>
      <c r="G22" s="6">
        <v>218.76</v>
      </c>
      <c r="H22" s="6">
        <v>196.33</v>
      </c>
      <c r="I22" s="6"/>
      <c r="J22" s="6"/>
      <c r="K22" s="6"/>
      <c r="L22" s="6"/>
      <c r="M22" s="6"/>
      <c r="N22" s="6"/>
      <c r="O22" s="6"/>
      <c r="P22" s="6"/>
      <c r="Q22" s="6"/>
      <c r="R22" s="6"/>
      <c r="S22" s="6"/>
      <c r="T22" s="6"/>
      <c r="U22" s="6"/>
      <c r="V22" s="6"/>
      <c r="W22" s="6"/>
      <c r="X22" s="6"/>
      <c r="Y22" s="6"/>
      <c r="Z22" s="20">
        <v>11.47</v>
      </c>
      <c r="AA22" s="21">
        <v>5.4899999999999997E-2</v>
      </c>
      <c r="AB22" s="6">
        <v>208.95</v>
      </c>
      <c r="AC22" s="6">
        <v>0</v>
      </c>
      <c r="AD22" s="6">
        <v>208.95</v>
      </c>
      <c r="AE22" s="6">
        <f t="shared" si="0"/>
        <v>14626.5</v>
      </c>
      <c r="AF22" s="8"/>
    </row>
    <row r="23" spans="1:32" ht="26.25" customHeight="1" x14ac:dyDescent="0.2">
      <c r="A23" s="38">
        <v>9</v>
      </c>
      <c r="B23" s="47" t="s">
        <v>48</v>
      </c>
      <c r="C23" s="47"/>
      <c r="D23" s="6" t="s">
        <v>58</v>
      </c>
      <c r="E23" s="6">
        <v>2000</v>
      </c>
      <c r="F23" s="6">
        <v>1.24</v>
      </c>
      <c r="G23" s="6">
        <v>1.28</v>
      </c>
      <c r="H23" s="6">
        <v>1.04</v>
      </c>
      <c r="I23" s="6"/>
      <c r="J23" s="6"/>
      <c r="K23" s="6"/>
      <c r="L23" s="6"/>
      <c r="M23" s="6"/>
      <c r="N23" s="6"/>
      <c r="O23" s="6"/>
      <c r="P23" s="6"/>
      <c r="Q23" s="6"/>
      <c r="R23" s="6"/>
      <c r="S23" s="6"/>
      <c r="T23" s="6"/>
      <c r="U23" s="6"/>
      <c r="V23" s="6"/>
      <c r="W23" s="6"/>
      <c r="X23" s="6"/>
      <c r="Y23" s="6"/>
      <c r="Z23" s="20">
        <v>0.13</v>
      </c>
      <c r="AA23" s="21">
        <v>0.10920000000000001</v>
      </c>
      <c r="AB23" s="6">
        <v>1.19</v>
      </c>
      <c r="AC23" s="6">
        <v>0</v>
      </c>
      <c r="AD23" s="6">
        <v>1.19</v>
      </c>
      <c r="AE23" s="6">
        <f t="shared" si="0"/>
        <v>2380</v>
      </c>
      <c r="AF23" s="8"/>
    </row>
    <row r="24" spans="1:32" ht="26.25" customHeight="1" x14ac:dyDescent="0.2">
      <c r="A24" s="38">
        <v>10</v>
      </c>
      <c r="B24" s="47" t="s">
        <v>49</v>
      </c>
      <c r="C24" s="47"/>
      <c r="D24" s="6" t="s">
        <v>58</v>
      </c>
      <c r="E24" s="6">
        <v>50</v>
      </c>
      <c r="F24" s="6">
        <v>42.45</v>
      </c>
      <c r="G24" s="6">
        <v>43.86</v>
      </c>
      <c r="H24" s="6">
        <v>39.35</v>
      </c>
      <c r="I24" s="6"/>
      <c r="J24" s="6"/>
      <c r="K24" s="6"/>
      <c r="L24" s="6"/>
      <c r="M24" s="6"/>
      <c r="N24" s="6"/>
      <c r="O24" s="6"/>
      <c r="P24" s="6"/>
      <c r="Q24" s="6"/>
      <c r="R24" s="6"/>
      <c r="S24" s="6"/>
      <c r="T24" s="6"/>
      <c r="U24" s="6"/>
      <c r="V24" s="6"/>
      <c r="W24" s="6"/>
      <c r="X24" s="6"/>
      <c r="Y24" s="6"/>
      <c r="Z24" s="20">
        <v>2.31</v>
      </c>
      <c r="AA24" s="21">
        <v>5.5100000000000003E-2</v>
      </c>
      <c r="AB24" s="6">
        <v>41.89</v>
      </c>
      <c r="AC24" s="6">
        <v>0</v>
      </c>
      <c r="AD24" s="6">
        <v>41.89</v>
      </c>
      <c r="AE24" s="6">
        <f t="shared" si="0"/>
        <v>2094.5</v>
      </c>
      <c r="AF24" s="8"/>
    </row>
    <row r="25" spans="1:32" s="28" customFormat="1" ht="26.25" customHeight="1" x14ac:dyDescent="0.2">
      <c r="A25" s="38">
        <v>11</v>
      </c>
      <c r="B25" s="46" t="s">
        <v>60</v>
      </c>
      <c r="C25" s="46"/>
      <c r="D25" s="24" t="s">
        <v>59</v>
      </c>
      <c r="E25" s="24">
        <v>30</v>
      </c>
      <c r="F25" s="24">
        <v>389.1</v>
      </c>
      <c r="G25" s="24">
        <v>402</v>
      </c>
      <c r="H25" s="24">
        <v>360.75</v>
      </c>
      <c r="I25" s="24"/>
      <c r="J25" s="24"/>
      <c r="K25" s="24"/>
      <c r="L25" s="24"/>
      <c r="M25" s="24"/>
      <c r="N25" s="24"/>
      <c r="O25" s="24"/>
      <c r="P25" s="24"/>
      <c r="Q25" s="24"/>
      <c r="R25" s="24"/>
      <c r="S25" s="24"/>
      <c r="T25" s="24"/>
      <c r="U25" s="24"/>
      <c r="V25" s="24"/>
      <c r="W25" s="24"/>
      <c r="X25" s="24"/>
      <c r="Y25" s="24"/>
      <c r="Z25" s="25">
        <v>21.1</v>
      </c>
      <c r="AA25" s="26">
        <v>5.5E-2</v>
      </c>
      <c r="AB25" s="24">
        <v>383.95</v>
      </c>
      <c r="AC25" s="24">
        <v>0</v>
      </c>
      <c r="AD25" s="24">
        <v>383.95</v>
      </c>
      <c r="AE25" s="24">
        <f t="shared" si="0"/>
        <v>11518.5</v>
      </c>
      <c r="AF25" s="27"/>
    </row>
    <row r="26" spans="1:32" ht="26.25" customHeight="1" x14ac:dyDescent="0.2">
      <c r="A26" s="38">
        <v>12</v>
      </c>
      <c r="B26" s="47" t="s">
        <v>82</v>
      </c>
      <c r="C26" s="47"/>
      <c r="D26" s="6" t="s">
        <v>59</v>
      </c>
      <c r="E26" s="6">
        <v>20</v>
      </c>
      <c r="F26" s="6">
        <v>355.55</v>
      </c>
      <c r="G26" s="6">
        <v>367.32</v>
      </c>
      <c r="H26" s="6">
        <v>329.65</v>
      </c>
      <c r="I26" s="6"/>
      <c r="J26" s="6"/>
      <c r="K26" s="6"/>
      <c r="L26" s="6"/>
      <c r="M26" s="6"/>
      <c r="N26" s="6"/>
      <c r="O26" s="6"/>
      <c r="P26" s="6"/>
      <c r="Q26" s="6"/>
      <c r="R26" s="6"/>
      <c r="S26" s="6"/>
      <c r="T26" s="6"/>
      <c r="U26" s="6"/>
      <c r="V26" s="6"/>
      <c r="W26" s="6"/>
      <c r="X26" s="6"/>
      <c r="Y26" s="6"/>
      <c r="Z26" s="20">
        <v>19.27</v>
      </c>
      <c r="AA26" s="21">
        <v>5.4899999999999997E-2</v>
      </c>
      <c r="AB26" s="6">
        <v>350.84</v>
      </c>
      <c r="AC26" s="6">
        <v>0</v>
      </c>
      <c r="AD26" s="6">
        <v>350.84</v>
      </c>
      <c r="AE26" s="6">
        <f t="shared" si="0"/>
        <v>7016.7999999999993</v>
      </c>
      <c r="AF26" s="8"/>
    </row>
    <row r="27" spans="1:32" ht="26.25" customHeight="1" x14ac:dyDescent="0.2">
      <c r="A27" s="38">
        <v>13</v>
      </c>
      <c r="B27" s="63" t="s">
        <v>57</v>
      </c>
      <c r="C27" s="64"/>
      <c r="D27" s="6" t="s">
        <v>58</v>
      </c>
      <c r="E27" s="6">
        <v>100</v>
      </c>
      <c r="F27" s="6">
        <v>7.09</v>
      </c>
      <c r="G27" s="6">
        <v>7.32</v>
      </c>
      <c r="H27" s="6">
        <v>6.57</v>
      </c>
      <c r="I27" s="6"/>
      <c r="J27" s="6"/>
      <c r="K27" s="6"/>
      <c r="L27" s="6"/>
      <c r="M27" s="6"/>
      <c r="N27" s="6"/>
      <c r="O27" s="6"/>
      <c r="P27" s="6"/>
      <c r="Q27" s="6"/>
      <c r="R27" s="6"/>
      <c r="S27" s="6"/>
      <c r="T27" s="6"/>
      <c r="U27" s="6"/>
      <c r="V27" s="6"/>
      <c r="W27" s="6"/>
      <c r="X27" s="6"/>
      <c r="Y27" s="6"/>
      <c r="Z27" s="20">
        <v>0.38</v>
      </c>
      <c r="AA27" s="21">
        <v>5.4399999999999997E-2</v>
      </c>
      <c r="AB27" s="6">
        <v>6.99</v>
      </c>
      <c r="AC27" s="6">
        <v>0</v>
      </c>
      <c r="AD27" s="6">
        <v>6.99</v>
      </c>
      <c r="AE27" s="6">
        <f t="shared" si="0"/>
        <v>699</v>
      </c>
      <c r="AF27" s="8"/>
    </row>
    <row r="28" spans="1:32" ht="26.25" customHeight="1" x14ac:dyDescent="0.2">
      <c r="A28" s="38">
        <v>14</v>
      </c>
      <c r="B28" s="47" t="s">
        <v>50</v>
      </c>
      <c r="C28" s="47"/>
      <c r="D28" s="6" t="s">
        <v>58</v>
      </c>
      <c r="E28" s="6">
        <v>100</v>
      </c>
      <c r="F28" s="6">
        <v>3.92</v>
      </c>
      <c r="G28" s="6">
        <v>4.05</v>
      </c>
      <c r="H28" s="6">
        <v>3.63</v>
      </c>
      <c r="I28" s="6"/>
      <c r="J28" s="6"/>
      <c r="K28" s="6"/>
      <c r="L28" s="6"/>
      <c r="M28" s="6"/>
      <c r="N28" s="6"/>
      <c r="O28" s="6"/>
      <c r="P28" s="6"/>
      <c r="Q28" s="6"/>
      <c r="R28" s="6"/>
      <c r="S28" s="6"/>
      <c r="T28" s="6"/>
      <c r="U28" s="6"/>
      <c r="V28" s="6"/>
      <c r="W28" s="6"/>
      <c r="X28" s="6"/>
      <c r="Y28" s="6"/>
      <c r="Z28" s="20">
        <v>0.22</v>
      </c>
      <c r="AA28" s="21">
        <v>5.6800000000000003E-2</v>
      </c>
      <c r="AB28" s="6">
        <v>3.87</v>
      </c>
      <c r="AC28" s="6">
        <v>0</v>
      </c>
      <c r="AD28" s="6">
        <v>3.87</v>
      </c>
      <c r="AE28" s="6">
        <f t="shared" si="0"/>
        <v>387</v>
      </c>
      <c r="AF28" s="8"/>
    </row>
    <row r="29" spans="1:32" ht="26.25" customHeight="1" x14ac:dyDescent="0.2">
      <c r="A29" s="38">
        <v>15</v>
      </c>
      <c r="B29" s="47" t="s">
        <v>55</v>
      </c>
      <c r="C29" s="47"/>
      <c r="D29" s="6" t="s">
        <v>58</v>
      </c>
      <c r="E29" s="6">
        <v>4</v>
      </c>
      <c r="F29" s="6">
        <v>1811.99</v>
      </c>
      <c r="G29" s="6">
        <v>1871.99</v>
      </c>
      <c r="H29" s="6">
        <v>1514.75</v>
      </c>
      <c r="I29" s="6"/>
      <c r="J29" s="6"/>
      <c r="K29" s="6"/>
      <c r="L29" s="6"/>
      <c r="M29" s="6"/>
      <c r="N29" s="6"/>
      <c r="O29" s="6"/>
      <c r="P29" s="6"/>
      <c r="Q29" s="6"/>
      <c r="R29" s="6"/>
      <c r="S29" s="6"/>
      <c r="T29" s="6"/>
      <c r="U29" s="6"/>
      <c r="V29" s="6"/>
      <c r="W29" s="6"/>
      <c r="X29" s="6"/>
      <c r="Y29" s="6"/>
      <c r="Z29" s="20">
        <v>191.3</v>
      </c>
      <c r="AA29" s="21">
        <v>0.1104</v>
      </c>
      <c r="AB29" s="6">
        <v>1732.91</v>
      </c>
      <c r="AC29" s="6">
        <v>0</v>
      </c>
      <c r="AD29" s="6">
        <v>1732.91</v>
      </c>
      <c r="AE29" s="6">
        <f t="shared" si="0"/>
        <v>6931.64</v>
      </c>
      <c r="AF29" s="8"/>
    </row>
    <row r="30" spans="1:32" s="28" customFormat="1" ht="26.25" customHeight="1" x14ac:dyDescent="0.2">
      <c r="A30" s="38">
        <v>16</v>
      </c>
      <c r="B30" s="46" t="s">
        <v>81</v>
      </c>
      <c r="C30" s="46"/>
      <c r="D30" s="24" t="s">
        <v>59</v>
      </c>
      <c r="E30" s="24">
        <v>50</v>
      </c>
      <c r="F30" s="24">
        <v>70.91</v>
      </c>
      <c r="G30" s="24">
        <v>73.260000000000005</v>
      </c>
      <c r="H30" s="24">
        <v>65.75</v>
      </c>
      <c r="I30" s="24"/>
      <c r="J30" s="24"/>
      <c r="K30" s="24"/>
      <c r="L30" s="24"/>
      <c r="M30" s="24"/>
      <c r="N30" s="24"/>
      <c r="O30" s="24"/>
      <c r="P30" s="24"/>
      <c r="Q30" s="24"/>
      <c r="R30" s="24"/>
      <c r="S30" s="24"/>
      <c r="T30" s="24"/>
      <c r="U30" s="24"/>
      <c r="V30" s="24"/>
      <c r="W30" s="24"/>
      <c r="X30" s="24"/>
      <c r="Y30" s="24"/>
      <c r="Z30" s="25">
        <v>3.84</v>
      </c>
      <c r="AA30" s="26">
        <v>5.4899999999999997E-2</v>
      </c>
      <c r="AB30" s="24">
        <v>69.97</v>
      </c>
      <c r="AC30" s="24">
        <v>0</v>
      </c>
      <c r="AD30" s="24">
        <v>69.97</v>
      </c>
      <c r="AE30" s="24">
        <f>AD30*E30</f>
        <v>3498.5</v>
      </c>
      <c r="AF30" s="27"/>
    </row>
    <row r="31" spans="1:32" s="28" customFormat="1" ht="26.25" customHeight="1" x14ac:dyDescent="0.2">
      <c r="A31" s="38">
        <v>17</v>
      </c>
      <c r="B31" s="46" t="s">
        <v>74</v>
      </c>
      <c r="C31" s="46"/>
      <c r="D31" s="24" t="s">
        <v>58</v>
      </c>
      <c r="E31" s="24">
        <v>1</v>
      </c>
      <c r="F31" s="24">
        <v>247.63</v>
      </c>
      <c r="G31" s="24">
        <v>255.83</v>
      </c>
      <c r="H31" s="24">
        <v>229.59</v>
      </c>
      <c r="I31" s="24"/>
      <c r="J31" s="24"/>
      <c r="K31" s="24"/>
      <c r="L31" s="24"/>
      <c r="M31" s="24"/>
      <c r="N31" s="24"/>
      <c r="O31" s="24"/>
      <c r="P31" s="24"/>
      <c r="Q31" s="24"/>
      <c r="R31" s="24"/>
      <c r="S31" s="24"/>
      <c r="T31" s="24"/>
      <c r="U31" s="24"/>
      <c r="V31" s="24"/>
      <c r="W31" s="24"/>
      <c r="X31" s="24"/>
      <c r="Y31" s="24"/>
      <c r="Z31" s="25">
        <v>13.42</v>
      </c>
      <c r="AA31" s="26">
        <v>5.4899999999999997E-2</v>
      </c>
      <c r="AB31" s="24">
        <v>244.35</v>
      </c>
      <c r="AC31" s="24">
        <v>0</v>
      </c>
      <c r="AD31" s="24">
        <v>244.35</v>
      </c>
      <c r="AE31" s="24">
        <f t="shared" ref="AE31:AE35" si="1">AD31*E31</f>
        <v>244.35</v>
      </c>
      <c r="AF31" s="27"/>
    </row>
    <row r="32" spans="1:32" s="28" customFormat="1" ht="26.25" customHeight="1" x14ac:dyDescent="0.2">
      <c r="A32" s="38">
        <v>18</v>
      </c>
      <c r="B32" s="46" t="s">
        <v>75</v>
      </c>
      <c r="C32" s="46"/>
      <c r="D32" s="24" t="s">
        <v>58</v>
      </c>
      <c r="E32" s="24">
        <v>80</v>
      </c>
      <c r="F32" s="24">
        <v>958.84</v>
      </c>
      <c r="G32" s="24">
        <v>990.59</v>
      </c>
      <c r="H32" s="24">
        <v>888.99</v>
      </c>
      <c r="I32" s="24"/>
      <c r="J32" s="24"/>
      <c r="K32" s="24"/>
      <c r="L32" s="24"/>
      <c r="M32" s="24"/>
      <c r="N32" s="24"/>
      <c r="O32" s="24"/>
      <c r="P32" s="24"/>
      <c r="Q32" s="24"/>
      <c r="R32" s="24"/>
      <c r="S32" s="24"/>
      <c r="T32" s="24"/>
      <c r="U32" s="24"/>
      <c r="V32" s="24"/>
      <c r="W32" s="24"/>
      <c r="X32" s="24"/>
      <c r="Y32" s="24"/>
      <c r="Z32" s="25">
        <v>51.98</v>
      </c>
      <c r="AA32" s="26">
        <v>5.4899999999999997E-2</v>
      </c>
      <c r="AB32" s="24">
        <v>946.14</v>
      </c>
      <c r="AC32" s="24">
        <v>0</v>
      </c>
      <c r="AD32" s="24">
        <v>946.14</v>
      </c>
      <c r="AE32" s="24">
        <f t="shared" si="1"/>
        <v>75691.199999999997</v>
      </c>
      <c r="AF32" s="27"/>
    </row>
    <row r="33" spans="1:32" s="28" customFormat="1" ht="26.25" customHeight="1" x14ac:dyDescent="0.2">
      <c r="A33" s="38">
        <v>19</v>
      </c>
      <c r="B33" s="46" t="s">
        <v>76</v>
      </c>
      <c r="C33" s="46"/>
      <c r="D33" s="24" t="s">
        <v>80</v>
      </c>
      <c r="E33" s="24">
        <v>625</v>
      </c>
      <c r="F33" s="24">
        <v>16.149999999999999</v>
      </c>
      <c r="G33" s="24">
        <v>16.68</v>
      </c>
      <c r="H33" s="24">
        <v>14.97</v>
      </c>
      <c r="I33" s="24"/>
      <c r="J33" s="24"/>
      <c r="K33" s="24"/>
      <c r="L33" s="24"/>
      <c r="M33" s="24"/>
      <c r="N33" s="24"/>
      <c r="O33" s="24"/>
      <c r="P33" s="24"/>
      <c r="Q33" s="24"/>
      <c r="R33" s="24"/>
      <c r="S33" s="24"/>
      <c r="T33" s="24"/>
      <c r="U33" s="24"/>
      <c r="V33" s="24"/>
      <c r="W33" s="24"/>
      <c r="X33" s="24"/>
      <c r="Y33" s="24"/>
      <c r="Z33" s="25">
        <v>0.88</v>
      </c>
      <c r="AA33" s="26">
        <v>5.5199999999999999E-2</v>
      </c>
      <c r="AB33" s="24">
        <v>15.93</v>
      </c>
      <c r="AC33" s="24">
        <v>0</v>
      </c>
      <c r="AD33" s="24">
        <v>15.93</v>
      </c>
      <c r="AE33" s="24">
        <f t="shared" si="1"/>
        <v>9956.25</v>
      </c>
      <c r="AF33" s="27"/>
    </row>
    <row r="34" spans="1:32" s="28" customFormat="1" ht="26.25" customHeight="1" x14ac:dyDescent="0.2">
      <c r="A34" s="38">
        <v>20</v>
      </c>
      <c r="B34" s="46" t="s">
        <v>77</v>
      </c>
      <c r="C34" s="46"/>
      <c r="D34" s="24" t="s">
        <v>59</v>
      </c>
      <c r="E34" s="24">
        <v>50</v>
      </c>
      <c r="F34" s="24">
        <v>303.64999999999998</v>
      </c>
      <c r="G34" s="24">
        <v>313.70999999999998</v>
      </c>
      <c r="H34" s="24">
        <v>253.84</v>
      </c>
      <c r="I34" s="24"/>
      <c r="J34" s="24"/>
      <c r="K34" s="24"/>
      <c r="L34" s="24"/>
      <c r="M34" s="24"/>
      <c r="N34" s="24"/>
      <c r="O34" s="24"/>
      <c r="P34" s="24"/>
      <c r="Q34" s="24"/>
      <c r="R34" s="24"/>
      <c r="S34" s="24"/>
      <c r="T34" s="24"/>
      <c r="U34" s="24"/>
      <c r="V34" s="24"/>
      <c r="W34" s="24"/>
      <c r="X34" s="24"/>
      <c r="Y34" s="24"/>
      <c r="Z34" s="25">
        <v>32.06</v>
      </c>
      <c r="AA34" s="26">
        <v>0.1104</v>
      </c>
      <c r="AB34" s="24">
        <v>290.39999999999998</v>
      </c>
      <c r="AC34" s="24">
        <v>0</v>
      </c>
      <c r="AD34" s="24">
        <v>290.39999999999998</v>
      </c>
      <c r="AE34" s="24">
        <f t="shared" si="1"/>
        <v>14519.999999999998</v>
      </c>
      <c r="AF34" s="27"/>
    </row>
    <row r="35" spans="1:32" s="28" customFormat="1" ht="26.25" customHeight="1" x14ac:dyDescent="0.2">
      <c r="A35" s="38">
        <v>21</v>
      </c>
      <c r="B35" s="46" t="s">
        <v>78</v>
      </c>
      <c r="C35" s="46"/>
      <c r="D35" s="24" t="s">
        <v>79</v>
      </c>
      <c r="E35" s="24">
        <v>5</v>
      </c>
      <c r="F35" s="24">
        <v>1352.8</v>
      </c>
      <c r="G35" s="24">
        <v>1397.59</v>
      </c>
      <c r="H35" s="24">
        <v>1254.25</v>
      </c>
      <c r="I35" s="24"/>
      <c r="J35" s="24"/>
      <c r="K35" s="24"/>
      <c r="L35" s="24"/>
      <c r="M35" s="24"/>
      <c r="N35" s="24"/>
      <c r="O35" s="24"/>
      <c r="P35" s="24"/>
      <c r="Q35" s="24"/>
      <c r="R35" s="24"/>
      <c r="S35" s="24"/>
      <c r="T35" s="24"/>
      <c r="U35" s="24"/>
      <c r="V35" s="24"/>
      <c r="W35" s="24"/>
      <c r="X35" s="24"/>
      <c r="Y35" s="24"/>
      <c r="Z35" s="25">
        <v>73.33</v>
      </c>
      <c r="AA35" s="26">
        <v>5.4899999999999997E-2</v>
      </c>
      <c r="AB35" s="24">
        <v>1334.88</v>
      </c>
      <c r="AC35" s="24">
        <v>0</v>
      </c>
      <c r="AD35" s="24">
        <v>1334.88</v>
      </c>
      <c r="AE35" s="24">
        <f t="shared" si="1"/>
        <v>6674.4000000000005</v>
      </c>
      <c r="AF35" s="27"/>
    </row>
    <row r="36" spans="1:32" ht="26.25" customHeight="1" x14ac:dyDescent="0.2">
      <c r="A36" s="38">
        <v>22</v>
      </c>
      <c r="B36" s="47" t="s">
        <v>56</v>
      </c>
      <c r="C36" s="47"/>
      <c r="D36" s="6" t="s">
        <v>58</v>
      </c>
      <c r="E36" s="6">
        <v>10</v>
      </c>
      <c r="F36" s="6">
        <v>59.64</v>
      </c>
      <c r="G36" s="6">
        <v>61.61</v>
      </c>
      <c r="H36" s="6">
        <v>55.29</v>
      </c>
      <c r="I36" s="6"/>
      <c r="J36" s="6"/>
      <c r="K36" s="6"/>
      <c r="L36" s="6"/>
      <c r="M36" s="6"/>
      <c r="N36" s="6"/>
      <c r="O36" s="6"/>
      <c r="P36" s="6"/>
      <c r="Q36" s="6"/>
      <c r="R36" s="6"/>
      <c r="S36" s="6"/>
      <c r="T36" s="6"/>
      <c r="U36" s="6"/>
      <c r="V36" s="6"/>
      <c r="W36" s="6"/>
      <c r="X36" s="6"/>
      <c r="Y36" s="6"/>
      <c r="Z36" s="20">
        <v>3.23</v>
      </c>
      <c r="AA36" s="21">
        <v>5.4899999999999997E-2</v>
      </c>
      <c r="AB36" s="6">
        <v>58.85</v>
      </c>
      <c r="AC36" s="6">
        <v>0</v>
      </c>
      <c r="AD36" s="6">
        <v>58.85</v>
      </c>
      <c r="AE36" s="6">
        <f t="shared" si="0"/>
        <v>588.5</v>
      </c>
      <c r="AF36" s="8"/>
    </row>
    <row r="37" spans="1:32" x14ac:dyDescent="0.2">
      <c r="A37" s="45" t="s">
        <v>32</v>
      </c>
      <c r="B37" s="45"/>
      <c r="C37" s="45"/>
      <c r="D37" s="45"/>
      <c r="E37" s="45"/>
      <c r="F37" s="45"/>
      <c r="G37" s="63"/>
      <c r="H37" s="63"/>
      <c r="I37" s="63"/>
      <c r="J37" s="63"/>
      <c r="K37" s="63"/>
      <c r="L37" s="63"/>
      <c r="M37" s="63"/>
      <c r="N37" s="63"/>
      <c r="O37" s="63"/>
      <c r="P37" s="63"/>
      <c r="Q37" s="63"/>
      <c r="R37" s="63"/>
      <c r="S37" s="63"/>
      <c r="T37" s="63"/>
      <c r="U37" s="63"/>
      <c r="V37" s="63"/>
      <c r="W37" s="63"/>
      <c r="X37" s="63"/>
      <c r="Y37" s="63"/>
      <c r="Z37" s="45"/>
      <c r="AA37" s="45"/>
      <c r="AB37" s="45" t="s">
        <v>32</v>
      </c>
      <c r="AC37" s="45"/>
      <c r="AD37" s="14"/>
      <c r="AE37" s="14">
        <f>SUM(AE15:AE36)</f>
        <v>179613.24</v>
      </c>
      <c r="AF37" s="2"/>
    </row>
    <row r="38" spans="1:32" x14ac:dyDescent="0.2">
      <c r="A38" s="52"/>
      <c r="B38" s="52"/>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10"/>
      <c r="AD38" s="10"/>
      <c r="AE38" s="2"/>
      <c r="AF38" s="2"/>
    </row>
    <row r="39" spans="1:32" customFormat="1" ht="90" customHeight="1" x14ac:dyDescent="0.25">
      <c r="B39" s="66" t="s">
        <v>83</v>
      </c>
      <c r="C39" s="66"/>
      <c r="D39" s="66"/>
      <c r="E39" s="66"/>
      <c r="F39" s="66"/>
      <c r="G39" s="66"/>
      <c r="H39" s="66"/>
      <c r="I39" s="66"/>
      <c r="J39" s="66"/>
      <c r="K39" s="66"/>
      <c r="L39" s="66"/>
      <c r="M39" s="66"/>
    </row>
    <row r="40" spans="1:32" customFormat="1" ht="21" customHeight="1" x14ac:dyDescent="0.25">
      <c r="B40" s="84"/>
      <c r="C40" s="84"/>
      <c r="D40" s="84"/>
      <c r="E40" s="84"/>
      <c r="F40" s="84"/>
      <c r="G40" s="84"/>
      <c r="H40" s="84"/>
      <c r="I40" s="84"/>
      <c r="J40" s="84"/>
      <c r="K40" s="84"/>
      <c r="L40" s="84"/>
      <c r="M40" s="84"/>
    </row>
    <row r="41" spans="1:32" customFormat="1" ht="42.75" customHeight="1" x14ac:dyDescent="0.25">
      <c r="A41" s="67" t="s">
        <v>4</v>
      </c>
      <c r="B41" s="46" t="s">
        <v>64</v>
      </c>
      <c r="C41" s="46"/>
      <c r="D41" s="42" t="s">
        <v>84</v>
      </c>
      <c r="E41" s="42" t="s">
        <v>6</v>
      </c>
      <c r="F41" s="42" t="s">
        <v>85</v>
      </c>
      <c r="G41" s="42" t="s">
        <v>86</v>
      </c>
      <c r="H41" s="42" t="s">
        <v>87</v>
      </c>
      <c r="I41" s="42" t="s">
        <v>88</v>
      </c>
      <c r="J41" s="42" t="s">
        <v>89</v>
      </c>
      <c r="K41" s="68" t="s">
        <v>90</v>
      </c>
      <c r="L41" s="25" t="s">
        <v>91</v>
      </c>
      <c r="Z41" s="42" t="s">
        <v>88</v>
      </c>
      <c r="AA41" s="42" t="s">
        <v>89</v>
      </c>
      <c r="AB41" s="68" t="s">
        <v>90</v>
      </c>
      <c r="AC41" s="25" t="s">
        <v>91</v>
      </c>
    </row>
    <row r="42" spans="1:32" customFormat="1" ht="36.75" customHeight="1" x14ac:dyDescent="0.25">
      <c r="A42" s="69">
        <v>1</v>
      </c>
      <c r="B42" s="69" t="s">
        <v>93</v>
      </c>
      <c r="C42" s="70" t="s">
        <v>94</v>
      </c>
      <c r="D42" s="69" t="s">
        <v>95</v>
      </c>
      <c r="E42" s="69" t="s">
        <v>92</v>
      </c>
      <c r="F42" s="71" t="s">
        <v>96</v>
      </c>
      <c r="G42" s="72">
        <v>2.2400000000000002</v>
      </c>
      <c r="H42" s="98">
        <v>0.24</v>
      </c>
      <c r="I42" s="72">
        <v>12.63</v>
      </c>
      <c r="J42" s="72">
        <v>1.91</v>
      </c>
      <c r="K42" s="86">
        <v>1000</v>
      </c>
      <c r="L42" s="88">
        <f>J42*K42</f>
        <v>1910</v>
      </c>
      <c r="Z42" s="98">
        <v>12.63</v>
      </c>
      <c r="AA42" s="98">
        <v>1.91</v>
      </c>
      <c r="AB42" s="74">
        <v>1000</v>
      </c>
      <c r="AC42" s="74">
        <f>AA42*AB42</f>
        <v>1910</v>
      </c>
    </row>
    <row r="43" spans="1:32" customFormat="1" ht="36" customHeight="1" x14ac:dyDescent="0.25">
      <c r="A43" s="75"/>
      <c r="B43" s="75"/>
      <c r="C43" s="76"/>
      <c r="D43" s="75"/>
      <c r="E43" s="75"/>
      <c r="F43" s="71" t="s">
        <v>97</v>
      </c>
      <c r="G43" s="72">
        <v>1.73</v>
      </c>
      <c r="H43" s="99"/>
      <c r="I43" s="72"/>
      <c r="J43" s="72"/>
      <c r="K43" s="87"/>
      <c r="L43" s="89"/>
      <c r="Z43" s="99"/>
      <c r="AA43" s="99"/>
      <c r="AB43" s="77"/>
      <c r="AC43" s="77"/>
    </row>
    <row r="44" spans="1:32" customFormat="1" ht="35.25" customHeight="1" x14ac:dyDescent="0.25">
      <c r="A44" s="75"/>
      <c r="B44" s="75"/>
      <c r="C44" s="76"/>
      <c r="D44" s="75"/>
      <c r="E44" s="75"/>
      <c r="F44" s="71" t="s">
        <v>98</v>
      </c>
      <c r="G44" s="72">
        <v>1.73</v>
      </c>
      <c r="H44" s="99"/>
      <c r="I44" s="72"/>
      <c r="J44" s="72"/>
      <c r="K44" s="87"/>
      <c r="L44" s="89"/>
      <c r="Z44" s="99"/>
      <c r="AA44" s="99"/>
      <c r="AB44" s="77"/>
      <c r="AC44" s="77"/>
    </row>
    <row r="45" spans="1:32" customFormat="1" ht="36.75" customHeight="1" x14ac:dyDescent="0.25">
      <c r="A45" s="78"/>
      <c r="B45" s="78"/>
      <c r="C45" s="79"/>
      <c r="D45" s="78"/>
      <c r="E45" s="78"/>
      <c r="F45" s="71" t="s">
        <v>99</v>
      </c>
      <c r="G45" s="72">
        <v>1.93</v>
      </c>
      <c r="H45" s="100"/>
      <c r="I45" s="72"/>
      <c r="J45" s="72"/>
      <c r="K45" s="87"/>
      <c r="L45" s="89"/>
      <c r="Z45" s="100"/>
      <c r="AA45" s="100"/>
      <c r="AB45" s="80"/>
      <c r="AC45" s="80"/>
    </row>
    <row r="46" spans="1:32" customFormat="1" ht="37.5" customHeight="1" x14ac:dyDescent="0.25">
      <c r="A46" s="69">
        <v>2</v>
      </c>
      <c r="B46" s="46" t="s">
        <v>100</v>
      </c>
      <c r="C46" s="103" t="s">
        <v>94</v>
      </c>
      <c r="D46" s="46" t="s">
        <v>101</v>
      </c>
      <c r="E46" s="69" t="s">
        <v>92</v>
      </c>
      <c r="F46" s="104" t="s">
        <v>102</v>
      </c>
      <c r="G46" s="85">
        <v>13.18</v>
      </c>
      <c r="H46" s="73">
        <v>2.69</v>
      </c>
      <c r="I46" s="73">
        <v>17.41</v>
      </c>
      <c r="J46" s="73">
        <v>15.48</v>
      </c>
      <c r="K46" s="101"/>
      <c r="L46" s="72"/>
      <c r="M46" s="72"/>
      <c r="N46" s="105"/>
      <c r="O46" s="106"/>
      <c r="P46" s="3"/>
      <c r="Q46" s="3"/>
      <c r="R46" s="3"/>
      <c r="S46" s="3"/>
      <c r="T46" s="3"/>
      <c r="U46" s="3"/>
      <c r="V46" s="3"/>
      <c r="W46" s="3"/>
      <c r="X46" s="3"/>
      <c r="Y46" s="3"/>
      <c r="Z46" s="109">
        <v>17.41</v>
      </c>
      <c r="AA46" s="109">
        <v>15.48</v>
      </c>
      <c r="AB46" s="110">
        <v>50</v>
      </c>
      <c r="AC46" s="98">
        <f>AB46*AA46</f>
        <v>774</v>
      </c>
    </row>
    <row r="47" spans="1:32" customFormat="1" ht="37.5" customHeight="1" x14ac:dyDescent="0.25">
      <c r="A47" s="75"/>
      <c r="B47" s="46"/>
      <c r="C47" s="103"/>
      <c r="D47" s="46"/>
      <c r="E47" s="75"/>
      <c r="F47" s="104" t="s">
        <v>103</v>
      </c>
      <c r="G47" s="85">
        <v>16.23</v>
      </c>
      <c r="H47" s="73"/>
      <c r="I47" s="73"/>
      <c r="J47" s="73"/>
      <c r="K47" s="101"/>
      <c r="L47" s="102"/>
      <c r="M47" s="102"/>
      <c r="N47" s="107"/>
      <c r="O47" s="108"/>
      <c r="P47" s="3"/>
      <c r="Q47" s="3"/>
      <c r="R47" s="3"/>
      <c r="S47" s="3"/>
      <c r="T47" s="3"/>
      <c r="U47" s="3"/>
      <c r="V47" s="3"/>
      <c r="W47" s="3"/>
      <c r="X47" s="3"/>
      <c r="Y47" s="3"/>
      <c r="Z47" s="111"/>
      <c r="AA47" s="111"/>
      <c r="AB47" s="112"/>
      <c r="AC47" s="99"/>
    </row>
    <row r="48" spans="1:32" customFormat="1" ht="37.5" customHeight="1" x14ac:dyDescent="0.25">
      <c r="A48" s="75"/>
      <c r="B48" s="46"/>
      <c r="C48" s="103"/>
      <c r="D48" s="46"/>
      <c r="E48" s="75"/>
      <c r="F48" s="104" t="s">
        <v>104</v>
      </c>
      <c r="G48" s="85">
        <v>18.96</v>
      </c>
      <c r="H48" s="73"/>
      <c r="I48" s="73"/>
      <c r="J48" s="73"/>
      <c r="K48" s="101"/>
      <c r="L48" s="102"/>
      <c r="M48" s="102"/>
      <c r="N48" s="107"/>
      <c r="O48" s="108"/>
      <c r="P48" s="3"/>
      <c r="Q48" s="3"/>
      <c r="R48" s="3"/>
      <c r="S48" s="3"/>
      <c r="T48" s="3"/>
      <c r="U48" s="3"/>
      <c r="V48" s="3"/>
      <c r="W48" s="3"/>
      <c r="X48" s="3"/>
      <c r="Y48" s="3"/>
      <c r="Z48" s="111"/>
      <c r="AA48" s="111"/>
      <c r="AB48" s="112"/>
      <c r="AC48" s="99"/>
    </row>
    <row r="49" spans="1:33" customFormat="1" ht="37.5" customHeight="1" x14ac:dyDescent="0.25">
      <c r="A49" s="78"/>
      <c r="B49" s="46"/>
      <c r="C49" s="103"/>
      <c r="D49" s="46"/>
      <c r="E49" s="78"/>
      <c r="F49" s="104" t="s">
        <v>105</v>
      </c>
      <c r="G49" s="85">
        <v>13.53</v>
      </c>
      <c r="H49" s="73"/>
      <c r="I49" s="73"/>
      <c r="J49" s="73"/>
      <c r="K49" s="101"/>
      <c r="L49" s="102"/>
      <c r="M49" s="102"/>
      <c r="N49" s="107"/>
      <c r="O49" s="108"/>
      <c r="P49" s="3"/>
      <c r="Q49" s="3"/>
      <c r="R49" s="3"/>
      <c r="S49" s="3"/>
      <c r="T49" s="3"/>
      <c r="U49" s="3"/>
      <c r="V49" s="3"/>
      <c r="W49" s="3"/>
      <c r="X49" s="3"/>
      <c r="Y49" s="3"/>
      <c r="Z49" s="113"/>
      <c r="AA49" s="113"/>
      <c r="AB49" s="114"/>
      <c r="AC49" s="100"/>
    </row>
    <row r="50" spans="1:33" ht="14.25" customHeight="1" x14ac:dyDescent="0.25">
      <c r="A50" s="116"/>
      <c r="B50" s="117"/>
      <c r="C50" s="117"/>
      <c r="D50" s="117"/>
      <c r="E50" s="117"/>
      <c r="F50" s="117"/>
      <c r="G50" s="117"/>
      <c r="H50" s="117"/>
      <c r="I50" s="81"/>
      <c r="J50" s="81"/>
      <c r="K50" s="81"/>
      <c r="L50" s="82"/>
      <c r="M50" s="12"/>
      <c r="N50" s="12"/>
      <c r="O50" s="12"/>
      <c r="P50" s="12"/>
      <c r="Q50" s="12"/>
      <c r="R50" s="12"/>
      <c r="S50" s="12"/>
      <c r="T50" s="12"/>
      <c r="U50" s="12"/>
      <c r="V50" s="12"/>
      <c r="W50" s="12"/>
      <c r="X50" s="12"/>
      <c r="Y50" s="12"/>
      <c r="Z50" s="81"/>
      <c r="AA50" s="81"/>
      <c r="AB50" s="81"/>
      <c r="AC50" s="82"/>
      <c r="AD50" s="41"/>
      <c r="AE50" s="2"/>
      <c r="AF50" s="2"/>
    </row>
    <row r="51" spans="1:33" x14ac:dyDescent="0.2">
      <c r="A51" s="118" t="s">
        <v>106</v>
      </c>
      <c r="B51" s="119"/>
      <c r="C51" s="119"/>
      <c r="D51" s="119"/>
      <c r="E51" s="119"/>
      <c r="F51" s="119"/>
      <c r="G51" s="119"/>
      <c r="H51" s="119"/>
      <c r="I51" s="119"/>
      <c r="J51" s="119"/>
      <c r="K51" s="119"/>
      <c r="L51" s="119"/>
      <c r="M51" s="119"/>
      <c r="N51" s="119"/>
      <c r="O51" s="119"/>
      <c r="P51" s="119"/>
      <c r="Q51" s="119"/>
      <c r="R51" s="119"/>
      <c r="S51" s="119"/>
      <c r="T51" s="119"/>
      <c r="U51" s="119"/>
      <c r="V51" s="119"/>
      <c r="W51" s="119"/>
      <c r="X51" s="119"/>
      <c r="Y51" s="119"/>
      <c r="Z51" s="119"/>
      <c r="AA51" s="119"/>
      <c r="AB51" s="120"/>
      <c r="AC51" s="121">
        <f>AC46+AC42</f>
        <v>2684</v>
      </c>
      <c r="AD51" s="41"/>
      <c r="AE51" s="2"/>
      <c r="AF51" s="2"/>
    </row>
    <row r="52" spans="1:33" ht="15" x14ac:dyDescent="0.25">
      <c r="A52"/>
      <c r="B52" s="83" t="s">
        <v>107</v>
      </c>
      <c r="C52" s="83"/>
      <c r="D52" s="83"/>
      <c r="E52" s="83"/>
      <c r="F52" s="83"/>
      <c r="G52" s="123">
        <f>AC51+H7+AE37</f>
        <v>183552.59999999998</v>
      </c>
      <c r="H52" s="122"/>
      <c r="I52"/>
      <c r="J52"/>
      <c r="K52"/>
      <c r="L52"/>
      <c r="M52" s="40"/>
      <c r="N52" s="40"/>
      <c r="O52" s="40"/>
      <c r="P52" s="40"/>
      <c r="Q52" s="40"/>
      <c r="R52" s="40"/>
      <c r="S52" s="40"/>
      <c r="T52" s="40"/>
      <c r="U52" s="40"/>
      <c r="V52" s="40"/>
      <c r="W52" s="40"/>
      <c r="X52" s="40"/>
      <c r="Y52" s="40"/>
      <c r="Z52" s="40"/>
      <c r="AA52" s="40"/>
      <c r="AB52" s="40"/>
      <c r="AC52" s="40"/>
      <c r="AD52" s="8"/>
      <c r="AE52" s="2"/>
      <c r="AF52" s="2"/>
    </row>
    <row r="53" spans="1:33" ht="38.25" customHeight="1" x14ac:dyDescent="0.2">
      <c r="A53" s="52" t="s">
        <v>38</v>
      </c>
      <c r="B53" s="52"/>
      <c r="C53" s="39"/>
      <c r="D53" s="39"/>
      <c r="E53" s="39"/>
      <c r="F53" s="39"/>
      <c r="G53" s="39"/>
      <c r="H53" s="39"/>
      <c r="I53" s="39"/>
      <c r="J53" s="39"/>
      <c r="K53" s="39"/>
      <c r="L53" s="39"/>
      <c r="M53" s="2"/>
      <c r="N53" s="2"/>
      <c r="O53" s="2"/>
      <c r="P53" s="2"/>
      <c r="Q53" s="2"/>
      <c r="R53" s="2"/>
      <c r="S53" s="2"/>
      <c r="T53" s="2"/>
      <c r="U53" s="2"/>
      <c r="V53" s="2"/>
      <c r="W53" s="2"/>
      <c r="X53" s="2"/>
      <c r="Y53" s="2"/>
      <c r="Z53" s="8"/>
      <c r="AA53" s="8"/>
      <c r="AB53" s="11"/>
      <c r="AC53" s="11"/>
      <c r="AD53" s="3"/>
      <c r="AF53" s="115"/>
      <c r="AG53" s="115"/>
    </row>
    <row r="54" spans="1:33" x14ac:dyDescent="0.2">
      <c r="A54" s="95" t="s">
        <v>54</v>
      </c>
      <c r="B54" s="96"/>
      <c r="C54" s="97"/>
      <c r="D54" s="2"/>
      <c r="E54" s="8"/>
      <c r="F54" s="8"/>
      <c r="G54" s="2"/>
      <c r="H54" s="2"/>
      <c r="I54" s="2"/>
      <c r="J54" s="2"/>
      <c r="K54" s="2"/>
      <c r="L54" s="2"/>
      <c r="M54" s="3"/>
      <c r="N54" s="3"/>
      <c r="O54" s="3"/>
      <c r="P54" s="3"/>
      <c r="Q54" s="3"/>
      <c r="R54" s="3"/>
      <c r="S54" s="3"/>
      <c r="T54" s="3"/>
      <c r="U54" s="3"/>
      <c r="V54" s="3"/>
      <c r="W54" s="3"/>
      <c r="X54" s="3"/>
      <c r="Y54" s="3"/>
      <c r="Z54" s="3"/>
      <c r="AA54" s="3"/>
      <c r="AB54" s="3"/>
      <c r="AC54" s="3"/>
      <c r="AD54" s="3"/>
      <c r="AF54" s="115"/>
      <c r="AG54" s="115"/>
    </row>
    <row r="55" spans="1:33" x14ac:dyDescent="0.2">
      <c r="A55" s="92"/>
      <c r="B55" s="93"/>
      <c r="C55" s="94"/>
      <c r="D55" s="15"/>
      <c r="E55" s="16"/>
      <c r="F55" s="16"/>
      <c r="G55" s="17"/>
      <c r="H55" s="2"/>
      <c r="I55" s="2"/>
      <c r="J55" s="2"/>
      <c r="K55" s="2"/>
      <c r="L55" s="2"/>
      <c r="M55" s="3"/>
      <c r="N55" s="3"/>
      <c r="O55" s="3"/>
      <c r="P55" s="3"/>
      <c r="Q55" s="3"/>
      <c r="R55" s="3"/>
      <c r="S55" s="3"/>
      <c r="T55" s="3"/>
      <c r="U55" s="3"/>
      <c r="V55" s="3"/>
      <c r="W55" s="3"/>
      <c r="X55" s="3"/>
      <c r="Y55" s="3"/>
      <c r="Z55" s="3"/>
      <c r="AA55" s="3"/>
      <c r="AB55" s="3"/>
      <c r="AC55" s="3"/>
      <c r="AD55" s="3"/>
    </row>
    <row r="56" spans="1:33" x14ac:dyDescent="0.2">
      <c r="A56" s="63" t="s">
        <v>33</v>
      </c>
      <c r="B56" s="91"/>
      <c r="C56" s="64"/>
      <c r="D56" s="90"/>
      <c r="E56" s="65"/>
      <c r="F56" s="65"/>
      <c r="G56" s="17"/>
      <c r="H56" s="2"/>
      <c r="I56" s="2"/>
      <c r="J56" s="2"/>
      <c r="K56" s="2"/>
      <c r="L56" s="2"/>
      <c r="M56" s="3"/>
      <c r="N56" s="3"/>
      <c r="O56" s="3"/>
      <c r="P56" s="3"/>
      <c r="Q56" s="3"/>
      <c r="R56" s="3"/>
      <c r="S56" s="3"/>
      <c r="T56" s="3"/>
      <c r="U56" s="3"/>
      <c r="V56" s="3"/>
      <c r="W56" s="3"/>
      <c r="X56" s="3"/>
      <c r="Y56" s="3"/>
      <c r="Z56" s="3"/>
      <c r="AA56" s="3"/>
      <c r="AB56" s="3"/>
      <c r="AC56" s="3"/>
      <c r="AD56" s="3"/>
    </row>
    <row r="57" spans="1:33" x14ac:dyDescent="0.2">
      <c r="A57" s="60" t="s">
        <v>53</v>
      </c>
      <c r="B57" s="61"/>
      <c r="C57" s="62"/>
      <c r="D57" s="15"/>
      <c r="E57" s="16"/>
      <c r="F57" s="16"/>
      <c r="G57" s="17"/>
      <c r="H57" s="2"/>
      <c r="I57" s="2"/>
      <c r="J57" s="2"/>
      <c r="K57" s="2"/>
      <c r="L57" s="2"/>
      <c r="M57" s="3"/>
      <c r="N57" s="3"/>
      <c r="O57" s="3"/>
      <c r="P57" s="3"/>
      <c r="Q57" s="3"/>
      <c r="R57" s="3"/>
      <c r="S57" s="3"/>
      <c r="T57" s="3"/>
      <c r="U57" s="3"/>
      <c r="V57" s="3"/>
      <c r="W57" s="3"/>
      <c r="X57" s="3"/>
      <c r="Y57" s="3"/>
      <c r="Z57" s="3"/>
      <c r="AA57" s="3"/>
      <c r="AB57" s="3"/>
      <c r="AC57" s="3"/>
      <c r="AD57" s="3"/>
    </row>
    <row r="58" spans="1:33" x14ac:dyDescent="0.2">
      <c r="A58" s="60" t="s">
        <v>34</v>
      </c>
      <c r="B58" s="61"/>
      <c r="C58" s="62"/>
      <c r="D58" s="18"/>
      <c r="E58" s="19"/>
      <c r="F58" s="19"/>
      <c r="G58" s="19"/>
      <c r="H58" s="12"/>
      <c r="I58" s="12"/>
      <c r="J58" s="12"/>
      <c r="K58" s="12"/>
      <c r="L58" s="12"/>
      <c r="M58" s="3"/>
      <c r="N58" s="3"/>
      <c r="O58" s="3"/>
      <c r="P58" s="3"/>
      <c r="Q58" s="3"/>
      <c r="R58" s="3"/>
      <c r="S58" s="3"/>
      <c r="T58" s="3"/>
      <c r="U58" s="3"/>
      <c r="V58" s="3"/>
      <c r="W58" s="3"/>
      <c r="X58" s="3"/>
      <c r="Y58" s="3"/>
      <c r="Z58" s="3"/>
      <c r="AA58" s="3"/>
      <c r="AB58" s="3"/>
      <c r="AC58" s="3"/>
      <c r="AD58" s="3"/>
    </row>
    <row r="59" spans="1:33" x14ac:dyDescent="0.2">
      <c r="H59" s="9"/>
      <c r="I59" s="9"/>
      <c r="J59" s="9"/>
      <c r="K59" s="9"/>
      <c r="L59" s="3"/>
      <c r="M59" s="3"/>
      <c r="N59" s="3"/>
      <c r="O59" s="3"/>
      <c r="P59" s="3"/>
      <c r="Q59" s="3"/>
      <c r="R59" s="3"/>
      <c r="S59" s="3"/>
      <c r="T59" s="3"/>
      <c r="U59" s="3"/>
      <c r="V59" s="3"/>
      <c r="W59" s="3"/>
      <c r="X59" s="3"/>
      <c r="Y59" s="3"/>
      <c r="Z59" s="3"/>
      <c r="AA59" s="3"/>
      <c r="AB59" s="3"/>
      <c r="AC59" s="3"/>
      <c r="AD59" s="3"/>
    </row>
    <row r="60" spans="1:33" x14ac:dyDescent="0.2">
      <c r="H60" s="9"/>
      <c r="I60" s="9"/>
      <c r="J60" s="9"/>
      <c r="K60" s="9"/>
      <c r="L60" s="3"/>
      <c r="M60" s="3"/>
      <c r="N60" s="3"/>
      <c r="O60" s="3"/>
      <c r="P60" s="3"/>
      <c r="Q60" s="3"/>
      <c r="R60" s="3"/>
      <c r="S60" s="3"/>
      <c r="T60" s="3"/>
      <c r="U60" s="3"/>
      <c r="V60" s="3"/>
      <c r="W60" s="3"/>
      <c r="X60" s="3"/>
      <c r="Y60" s="3"/>
      <c r="Z60" s="3"/>
      <c r="AA60" s="3"/>
      <c r="AB60" s="3"/>
      <c r="AC60" s="3"/>
      <c r="AD60" s="3"/>
    </row>
    <row r="61" spans="1:33" x14ac:dyDescent="0.2">
      <c r="H61" s="9"/>
      <c r="I61" s="9"/>
      <c r="J61" s="9"/>
      <c r="K61" s="9"/>
      <c r="L61" s="3"/>
      <c r="M61" s="3"/>
      <c r="N61" s="3"/>
      <c r="O61" s="3"/>
      <c r="P61" s="3"/>
      <c r="Q61" s="3"/>
      <c r="R61" s="3"/>
      <c r="S61" s="3"/>
      <c r="T61" s="3"/>
      <c r="U61" s="3"/>
      <c r="V61" s="3"/>
      <c r="W61" s="3"/>
      <c r="X61" s="3"/>
      <c r="Y61" s="3"/>
      <c r="Z61" s="3"/>
      <c r="AA61" s="3"/>
      <c r="AB61" s="3"/>
      <c r="AC61" s="3"/>
      <c r="AD61" s="3"/>
    </row>
    <row r="62" spans="1:33" x14ac:dyDescent="0.2">
      <c r="H62" s="9"/>
      <c r="I62" s="9"/>
      <c r="J62" s="9"/>
      <c r="K62" s="9"/>
      <c r="L62" s="3"/>
      <c r="M62" s="3"/>
      <c r="N62" s="3"/>
      <c r="O62" s="3"/>
      <c r="P62" s="3"/>
      <c r="Q62" s="3"/>
      <c r="R62" s="3"/>
      <c r="S62" s="3"/>
      <c r="T62" s="3"/>
      <c r="U62" s="3"/>
      <c r="V62" s="3"/>
      <c r="W62" s="3"/>
      <c r="X62" s="3"/>
      <c r="Y62" s="3"/>
      <c r="Z62" s="3"/>
      <c r="AA62" s="3"/>
      <c r="AB62" s="3"/>
      <c r="AC62" s="3"/>
      <c r="AD62" s="3"/>
    </row>
    <row r="63" spans="1:33" x14ac:dyDescent="0.2">
      <c r="H63" s="9"/>
      <c r="I63" s="9"/>
      <c r="J63" s="9"/>
      <c r="K63" s="9"/>
      <c r="L63" s="3"/>
      <c r="M63" s="3"/>
      <c r="N63" s="3"/>
      <c r="O63" s="3"/>
      <c r="P63" s="3"/>
      <c r="Q63" s="3"/>
      <c r="R63" s="3"/>
      <c r="S63" s="3"/>
      <c r="T63" s="3"/>
      <c r="U63" s="3"/>
      <c r="V63" s="3"/>
      <c r="W63" s="3"/>
      <c r="X63" s="3"/>
      <c r="Y63" s="3"/>
      <c r="Z63" s="3"/>
      <c r="AA63" s="3"/>
      <c r="AB63" s="3"/>
      <c r="AC63" s="3"/>
      <c r="AD63" s="3"/>
    </row>
    <row r="64" spans="1:33" x14ac:dyDescent="0.2">
      <c r="H64" s="9"/>
      <c r="I64" s="9"/>
      <c r="J64" s="9"/>
      <c r="K64" s="9"/>
      <c r="L64" s="3"/>
      <c r="M64" s="3"/>
      <c r="N64" s="3"/>
      <c r="O64" s="3"/>
      <c r="P64" s="3"/>
      <c r="Q64" s="3"/>
      <c r="R64" s="3"/>
      <c r="S64" s="3"/>
      <c r="T64" s="3"/>
      <c r="U64" s="3"/>
      <c r="V64" s="3"/>
      <c r="W64" s="3"/>
      <c r="X64" s="3"/>
      <c r="Y64" s="3"/>
      <c r="Z64" s="3"/>
      <c r="AA64" s="3"/>
      <c r="AB64" s="3"/>
      <c r="AC64" s="3"/>
      <c r="AD64" s="3"/>
    </row>
    <row r="65" spans="8:30" x14ac:dyDescent="0.2">
      <c r="H65" s="9"/>
      <c r="I65" s="9"/>
      <c r="J65" s="9"/>
      <c r="K65" s="9"/>
      <c r="L65" s="3"/>
      <c r="M65" s="3"/>
      <c r="N65" s="3"/>
      <c r="O65" s="3"/>
      <c r="P65" s="3"/>
      <c r="Q65" s="3"/>
      <c r="R65" s="3"/>
      <c r="S65" s="3"/>
      <c r="T65" s="3"/>
      <c r="U65" s="3"/>
      <c r="V65" s="3"/>
      <c r="W65" s="3"/>
      <c r="X65" s="3"/>
      <c r="Y65" s="3"/>
      <c r="Z65" s="3"/>
      <c r="AA65" s="3"/>
      <c r="AB65" s="3"/>
      <c r="AC65" s="3"/>
      <c r="AD65" s="3"/>
    </row>
    <row r="66" spans="8:30" x14ac:dyDescent="0.2">
      <c r="H66" s="9"/>
      <c r="I66" s="9"/>
      <c r="J66" s="9"/>
      <c r="K66" s="9"/>
      <c r="L66" s="3"/>
      <c r="M66" s="3"/>
      <c r="N66" s="3"/>
      <c r="O66" s="3"/>
      <c r="P66" s="3"/>
      <c r="Q66" s="3"/>
      <c r="R66" s="3"/>
      <c r="S66" s="3"/>
      <c r="T66" s="3"/>
      <c r="U66" s="3"/>
      <c r="V66" s="3"/>
      <c r="W66" s="3"/>
      <c r="X66" s="3"/>
      <c r="Y66" s="3"/>
      <c r="Z66" s="3"/>
      <c r="AA66" s="3"/>
      <c r="AB66" s="3"/>
      <c r="AC66" s="3"/>
      <c r="AD66" s="3"/>
    </row>
    <row r="67" spans="8:30" x14ac:dyDescent="0.2">
      <c r="H67" s="9"/>
      <c r="I67" s="9"/>
      <c r="J67" s="9"/>
      <c r="K67" s="9"/>
      <c r="L67" s="3"/>
      <c r="M67" s="3"/>
      <c r="N67" s="3"/>
      <c r="O67" s="3"/>
      <c r="P67" s="3"/>
      <c r="Q67" s="3"/>
      <c r="R67" s="3"/>
      <c r="S67" s="3"/>
      <c r="T67" s="3"/>
      <c r="U67" s="3"/>
      <c r="V67" s="3"/>
      <c r="W67" s="3"/>
      <c r="X67" s="3"/>
      <c r="Y67" s="3"/>
      <c r="Z67" s="3"/>
      <c r="AA67" s="3"/>
      <c r="AB67" s="3"/>
      <c r="AC67" s="3"/>
      <c r="AD67" s="3"/>
    </row>
    <row r="68" spans="8:30" x14ac:dyDescent="0.2">
      <c r="H68" s="9"/>
      <c r="I68" s="9"/>
      <c r="J68" s="9"/>
      <c r="K68" s="9"/>
      <c r="L68" s="3"/>
      <c r="M68" s="3"/>
      <c r="N68" s="3"/>
      <c r="O68" s="3"/>
      <c r="P68" s="3"/>
      <c r="Q68" s="3"/>
      <c r="R68" s="3"/>
      <c r="S68" s="3"/>
      <c r="T68" s="3"/>
      <c r="U68" s="3"/>
      <c r="V68" s="3"/>
      <c r="W68" s="3"/>
      <c r="X68" s="3"/>
      <c r="Y68" s="3"/>
      <c r="Z68" s="3"/>
      <c r="AA68" s="3"/>
      <c r="AB68" s="3"/>
      <c r="AC68" s="3"/>
      <c r="AD68" s="3"/>
    </row>
    <row r="69" spans="8:30" x14ac:dyDescent="0.2">
      <c r="H69" s="9"/>
      <c r="I69" s="9"/>
      <c r="J69" s="9"/>
      <c r="K69" s="9"/>
      <c r="L69" s="3"/>
      <c r="M69" s="3"/>
      <c r="N69" s="3"/>
      <c r="O69" s="3"/>
      <c r="P69" s="3"/>
      <c r="Q69" s="3"/>
      <c r="R69" s="3"/>
      <c r="S69" s="3"/>
      <c r="T69" s="3"/>
      <c r="U69" s="3"/>
      <c r="V69" s="3"/>
      <c r="W69" s="3"/>
      <c r="X69" s="3"/>
      <c r="Y69" s="3"/>
      <c r="Z69" s="3"/>
      <c r="AA69" s="3"/>
      <c r="AB69" s="3"/>
      <c r="AC69" s="3"/>
      <c r="AD69" s="3"/>
    </row>
    <row r="70" spans="8:30" x14ac:dyDescent="0.2">
      <c r="H70" s="9"/>
      <c r="I70" s="9"/>
      <c r="J70" s="9"/>
      <c r="K70" s="9"/>
      <c r="L70" s="3"/>
      <c r="M70" s="3"/>
      <c r="N70" s="3"/>
      <c r="O70" s="3"/>
      <c r="P70" s="3"/>
      <c r="Q70" s="3"/>
      <c r="R70" s="3"/>
      <c r="S70" s="3"/>
      <c r="T70" s="3"/>
      <c r="U70" s="3"/>
      <c r="V70" s="3"/>
      <c r="W70" s="3"/>
      <c r="X70" s="3"/>
      <c r="Y70" s="3"/>
      <c r="Z70" s="3"/>
      <c r="AA70" s="3"/>
      <c r="AB70" s="3"/>
      <c r="AC70" s="3"/>
      <c r="AD70" s="3"/>
    </row>
    <row r="71" spans="8:30" x14ac:dyDescent="0.2">
      <c r="H71" s="9"/>
      <c r="I71" s="9"/>
      <c r="J71" s="9"/>
      <c r="K71" s="9"/>
      <c r="L71" s="3"/>
      <c r="M71" s="3"/>
      <c r="N71" s="3"/>
      <c r="O71" s="3"/>
      <c r="P71" s="3"/>
      <c r="Q71" s="3"/>
      <c r="R71" s="3"/>
      <c r="S71" s="3"/>
      <c r="T71" s="3"/>
      <c r="U71" s="3"/>
      <c r="V71" s="3"/>
      <c r="W71" s="3"/>
      <c r="X71" s="3"/>
      <c r="Y71" s="3"/>
      <c r="Z71" s="3"/>
      <c r="AA71" s="3"/>
      <c r="AB71" s="3"/>
      <c r="AC71" s="3"/>
      <c r="AD71" s="3"/>
    </row>
    <row r="72" spans="8:30" x14ac:dyDescent="0.2">
      <c r="H72" s="9"/>
      <c r="I72" s="9"/>
      <c r="J72" s="9"/>
      <c r="K72" s="9"/>
      <c r="L72" s="3"/>
      <c r="M72" s="3"/>
      <c r="N72" s="3"/>
      <c r="O72" s="3"/>
      <c r="P72" s="3"/>
      <c r="Q72" s="3"/>
      <c r="R72" s="3"/>
      <c r="S72" s="3"/>
      <c r="T72" s="3"/>
      <c r="U72" s="3"/>
      <c r="V72" s="3"/>
      <c r="W72" s="3"/>
      <c r="X72" s="3"/>
      <c r="Y72" s="3"/>
      <c r="Z72" s="3"/>
      <c r="AA72" s="3"/>
      <c r="AB72" s="3"/>
      <c r="AC72" s="3"/>
    </row>
    <row r="73" spans="8:30" x14ac:dyDescent="0.2">
      <c r="H73" s="9"/>
      <c r="I73" s="9"/>
      <c r="J73" s="9"/>
      <c r="K73" s="9"/>
      <c r="L73" s="3"/>
      <c r="M73" s="3"/>
      <c r="N73" s="3"/>
      <c r="O73" s="3"/>
      <c r="P73" s="3"/>
      <c r="Q73" s="3"/>
      <c r="R73" s="3"/>
      <c r="S73" s="3"/>
      <c r="T73" s="3"/>
      <c r="U73" s="3"/>
      <c r="V73" s="3"/>
      <c r="W73" s="3"/>
      <c r="X73" s="3"/>
      <c r="Y73" s="3"/>
      <c r="Z73" s="3"/>
      <c r="AA73" s="3"/>
      <c r="AB73" s="3"/>
      <c r="AC73" s="3"/>
    </row>
    <row r="74" spans="8:30" x14ac:dyDescent="0.2">
      <c r="H74" s="9"/>
      <c r="I74" s="9"/>
      <c r="J74" s="9"/>
      <c r="K74" s="9"/>
      <c r="L74" s="3"/>
      <c r="M74" s="3"/>
      <c r="N74" s="3"/>
      <c r="O74" s="3"/>
      <c r="P74" s="3"/>
      <c r="Q74" s="3"/>
      <c r="R74" s="3"/>
      <c r="S74" s="3"/>
      <c r="T74" s="3"/>
      <c r="U74" s="3"/>
      <c r="V74" s="3"/>
      <c r="W74" s="3"/>
      <c r="X74" s="3"/>
      <c r="Y74" s="3"/>
      <c r="Z74" s="3"/>
      <c r="AA74" s="3"/>
      <c r="AB74" s="3"/>
      <c r="AC74" s="3"/>
    </row>
    <row r="75" spans="8:30" x14ac:dyDescent="0.2">
      <c r="H75" s="9"/>
      <c r="I75" s="9"/>
      <c r="J75" s="9"/>
      <c r="K75" s="9"/>
      <c r="L75" s="3"/>
      <c r="M75" s="3"/>
      <c r="N75" s="3"/>
      <c r="O75" s="3"/>
      <c r="P75" s="3"/>
      <c r="Q75" s="3"/>
      <c r="R75" s="3"/>
      <c r="S75" s="3"/>
      <c r="T75" s="3"/>
      <c r="U75" s="3"/>
      <c r="V75" s="3"/>
      <c r="W75" s="3"/>
      <c r="X75" s="3"/>
      <c r="Y75" s="3"/>
      <c r="Z75" s="3"/>
      <c r="AA75" s="3"/>
      <c r="AB75" s="3"/>
      <c r="AC75" s="3"/>
    </row>
    <row r="76" spans="8:30" x14ac:dyDescent="0.2">
      <c r="H76" s="9"/>
      <c r="I76" s="9"/>
      <c r="J76" s="9"/>
      <c r="K76" s="9"/>
      <c r="L76" s="3"/>
      <c r="M76" s="3"/>
      <c r="N76" s="3"/>
      <c r="O76" s="3"/>
      <c r="P76" s="3"/>
      <c r="Q76" s="3"/>
      <c r="R76" s="3"/>
      <c r="S76" s="3"/>
      <c r="T76" s="3"/>
      <c r="U76" s="3"/>
      <c r="V76" s="3"/>
      <c r="W76" s="3"/>
      <c r="X76" s="3"/>
      <c r="Y76" s="3"/>
      <c r="Z76" s="3"/>
      <c r="AA76" s="3"/>
      <c r="AB76" s="3"/>
      <c r="AC76" s="3"/>
    </row>
    <row r="77" spans="8:30" x14ac:dyDescent="0.2">
      <c r="H77" s="9"/>
      <c r="I77" s="9"/>
      <c r="J77" s="9"/>
      <c r="K77" s="9"/>
      <c r="L77" s="3"/>
    </row>
    <row r="78" spans="8:30" x14ac:dyDescent="0.2">
      <c r="H78" s="9"/>
      <c r="I78" s="9"/>
      <c r="J78" s="9"/>
      <c r="K78" s="9"/>
      <c r="L78" s="3"/>
    </row>
    <row r="79" spans="8:30" x14ac:dyDescent="0.2">
      <c r="H79" s="9"/>
      <c r="I79" s="9"/>
      <c r="J79" s="9"/>
      <c r="K79" s="9"/>
      <c r="L79" s="3"/>
    </row>
    <row r="80" spans="8:30" x14ac:dyDescent="0.2">
      <c r="H80" s="9"/>
      <c r="I80" s="9"/>
      <c r="J80" s="9"/>
      <c r="K80" s="9"/>
      <c r="L80" s="3"/>
    </row>
    <row r="81" spans="8:12" x14ac:dyDescent="0.2">
      <c r="H81" s="9"/>
      <c r="I81" s="9"/>
      <c r="J81" s="9"/>
      <c r="K81" s="9"/>
      <c r="L81" s="3"/>
    </row>
    <row r="82" spans="8:12" x14ac:dyDescent="0.2">
      <c r="H82" s="9"/>
      <c r="I82" s="9"/>
      <c r="J82" s="9"/>
      <c r="K82" s="9"/>
      <c r="L82" s="3"/>
    </row>
  </sheetData>
  <mergeCells count="73">
    <mergeCell ref="A51:AB51"/>
    <mergeCell ref="B52:F52"/>
    <mergeCell ref="E42:E45"/>
    <mergeCell ref="B46:B49"/>
    <mergeCell ref="C46:C49"/>
    <mergeCell ref="D46:D49"/>
    <mergeCell ref="E46:E49"/>
    <mergeCell ref="H46:H49"/>
    <mergeCell ref="I46:I49"/>
    <mergeCell ref="J46:J49"/>
    <mergeCell ref="AC42:AC45"/>
    <mergeCell ref="AB42:AB45"/>
    <mergeCell ref="AA42:AA45"/>
    <mergeCell ref="Z42:Z45"/>
    <mergeCell ref="Z46:Z49"/>
    <mergeCell ref="AA46:AA49"/>
    <mergeCell ref="AB46:AB49"/>
    <mergeCell ref="AC46:AC49"/>
    <mergeCell ref="A42:A45"/>
    <mergeCell ref="B42:B45"/>
    <mergeCell ref="C42:C45"/>
    <mergeCell ref="D42:D45"/>
    <mergeCell ref="A46:A49"/>
    <mergeCell ref="B41:C41"/>
    <mergeCell ref="H42:H45"/>
    <mergeCell ref="B39:M39"/>
    <mergeCell ref="A54:C54"/>
    <mergeCell ref="A55:C55"/>
    <mergeCell ref="A56:C56"/>
    <mergeCell ref="D56:F56"/>
    <mergeCell ref="A57:C57"/>
    <mergeCell ref="A58:C58"/>
    <mergeCell ref="A53:B53"/>
    <mergeCell ref="B27:C27"/>
    <mergeCell ref="B24:C24"/>
    <mergeCell ref="B25:C25"/>
    <mergeCell ref="B26:C26"/>
    <mergeCell ref="A38:AB38"/>
    <mergeCell ref="B28:C28"/>
    <mergeCell ref="B29:C29"/>
    <mergeCell ref="B36:C36"/>
    <mergeCell ref="A37:AC37"/>
    <mergeCell ref="A1:AE1"/>
    <mergeCell ref="A11:B11"/>
    <mergeCell ref="C11:AE11"/>
    <mergeCell ref="A10:AE10"/>
    <mergeCell ref="B23:C23"/>
    <mergeCell ref="B2:AA2"/>
    <mergeCell ref="B16:C16"/>
    <mergeCell ref="B17:C17"/>
    <mergeCell ref="B18:C18"/>
    <mergeCell ref="B19:C19"/>
    <mergeCell ref="B20:C20"/>
    <mergeCell ref="B21:C21"/>
    <mergeCell ref="B22:C22"/>
    <mergeCell ref="A12:AE12"/>
    <mergeCell ref="B15:C15"/>
    <mergeCell ref="E13:E14"/>
    <mergeCell ref="Z13:Z14"/>
    <mergeCell ref="AA13:AA14"/>
    <mergeCell ref="AB13:AB14"/>
    <mergeCell ref="AC13:AC14"/>
    <mergeCell ref="AD13:AD14"/>
    <mergeCell ref="AE13:AE14"/>
    <mergeCell ref="A13:A14"/>
    <mergeCell ref="D13:D14"/>
    <mergeCell ref="B13:C14"/>
    <mergeCell ref="B35:C35"/>
    <mergeCell ref="B30:C30"/>
    <mergeCell ref="B31:C31"/>
    <mergeCell ref="B32:C32"/>
    <mergeCell ref="B33:C33"/>
    <mergeCell ref="B34:C34"/>
  </mergeCells>
  <phoneticPr fontId="4" type="noConversion"/>
  <conditionalFormatting sqref="F42:G44">
    <cfRule type="cellIs" dxfId="2" priority="18" operator="equal">
      <formula>"-"</formula>
    </cfRule>
  </conditionalFormatting>
  <conditionalFormatting sqref="F45:G45">
    <cfRule type="cellIs" dxfId="1" priority="17" operator="equal">
      <formula>"-"</formula>
    </cfRule>
  </conditionalFormatting>
  <conditionalFormatting sqref="F41:G41">
    <cfRule type="cellIs" dxfId="0" priority="19" operator="equal">
      <formula>"-"</formula>
    </cfRule>
  </conditionalFormatting>
  <hyperlinks>
    <hyperlink ref="C6" r:id="rId1" display="https://zakupki.gov.ru/epz/ktru/ktruCard/commonInfo.html?itemId=61210"/>
  </hyperlinks>
  <pageMargins left="0.25" right="0.25" top="0.75" bottom="0.75" header="0.3" footer="0.3"/>
  <pageSetup paperSize="9" scale="55" fitToHeight="0" orientation="landscape" useFirstPageNumber="1"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Аюпов Дамир Айратович</dc:creator>
  <cp:lastModifiedBy>user</cp:lastModifiedBy>
  <cp:revision>13</cp:revision>
  <cp:lastPrinted>2026-05-20T09:38:49Z</cp:lastPrinted>
  <dcterms:created xsi:type="dcterms:W3CDTF">2014-01-17T11:35:00Z</dcterms:created>
  <dcterms:modified xsi:type="dcterms:W3CDTF">2026-05-20T09:41:16Z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Generator">
    <vt:lpwstr>NPOI</vt:lpwstr>
  </property>
  <property fmtid="{D5CDD505-2E9C-101B-9397-08002B2CF9AE}" pid="5" name="Generator Version">
    <vt:lpwstr>2.4.1</vt:lpwstr>
  </property>
  <property fmtid="{D5CDD505-2E9C-101B-9397-08002B2CF9AE}" pid="6" name="HyperlinksChanged">
    <vt:bool>false</vt:bool>
  </property>
  <property fmtid="{D5CDD505-2E9C-101B-9397-08002B2CF9AE}" pid="7" name="KSOProductBuildVer">
    <vt:lpwstr>1049-11.2.0.9718</vt:lpwstr>
  </property>
  <property fmtid="{D5CDD505-2E9C-101B-9397-08002B2CF9AE}" pid="8" name="LinksUpToDate">
    <vt:bool>false</vt:bool>
  </property>
  <property fmtid="{D5CDD505-2E9C-101B-9397-08002B2CF9AE}" pid="9" name="ScaleCrop">
    <vt:bool>false</vt:bool>
  </property>
  <property fmtid="{D5CDD505-2E9C-101B-9397-08002B2CF9AE}" pid="10" name="ShareDoc">
    <vt:bool>false</vt:bool>
  </property>
</Properties>
</file>