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 Т.И\2026\Ед.источник\Распылители\НМЦК\"/>
    </mc:Choice>
  </mc:AlternateContent>
  <xr:revisionPtr revIDLastSave="0" documentId="13_ncr:1_{B03ABA93-515B-4CDB-814A-6D29C647804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НМЦК-п.3.7.4" sheetId="1" r:id="rId1"/>
    <sheet name="Прилож.1 п.3.7.4" sheetId="2" r:id="rId2"/>
  </sheets>
  <definedNames>
    <definedName name="_xlnm.Print_Area" localSheetId="1">'Прилож.1 п.3.7.4'!$A$1:$N$16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2" l="1"/>
  <c r="N12" i="2" l="1"/>
  <c r="G11" i="2"/>
  <c r="B7" i="1" l="1"/>
  <c r="L11" i="2"/>
  <c r="M11" i="2" l="1"/>
</calcChain>
</file>

<file path=xl/sharedStrings.xml><?xml version="1.0" encoding="utf-8"?>
<sst xmlns="http://schemas.openxmlformats.org/spreadsheetml/2006/main" count="51" uniqueCount="50">
  <si>
    <t>Обоснование начальной (максимальной) цены контракта (НМЦК)</t>
  </si>
  <si>
    <t>(предмет контракта)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</si>
  <si>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</si>
  <si>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</si>
  <si>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</si>
  <si>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Метод сопоставимых рыночных цен (анализ рынка) </t>
  </si>
  <si>
    <t>с осуществлением сбора и анализа общедоступной ценовой информации</t>
  </si>
  <si>
    <t>№ п/п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</si>
  <si>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</si>
  <si>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</si>
  <si>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</si>
  <si>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</si>
  <si>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</si>
  <si>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</si>
  <si>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</si>
  <si>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</si>
  <si>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</si>
  <si>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</si>
  <si>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Основные характеристики объекта закупки</t>
  </si>
  <si>
    <t>6=3+4+5</t>
  </si>
  <si>
    <t>Приложение к обоснованию НМЦК</t>
  </si>
  <si>
    <r>
      <t xml:space="preserve">Для определения НМЦК использована ценовая информация </t>
    </r>
    <r>
      <rPr>
        <sz val="12"/>
        <color indexed="8"/>
        <rFont val="Times New Roman"/>
        <family val="1"/>
        <charset val="204"/>
      </rPr>
      <t>на основании п. 3.7.4.1 Приказа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  </r>
  </si>
  <si>
    <t>Ивченко Татьяна Васильевна специалист по закупкам</t>
  </si>
  <si>
    <t>Наименование и описание объекта закупки с указанием характеристик такого объекта с учетом положений статьи 33 Федерального закона от 05.04.2013 № 44-ФЗ  "О контрактной системе в сфере закупок товаров, работ, услуг для обеспечения государственных и муниципальных нужд" указаны в Описании объекта закупки</t>
  </si>
  <si>
    <r>
      <t>Метод сопоставимых рыночных цен (анализ рынка) - НМЦК</t>
    </r>
    <r>
      <rPr>
        <sz val="10"/>
        <color rgb="FF000000"/>
        <rFont val="Times New Roman"/>
        <family val="1"/>
        <charset val="204"/>
      </rPr>
      <t>рын</t>
    </r>
    <r>
      <rPr>
        <sz val="12"/>
        <color rgb="FF000000"/>
        <rFont val="Times New Roman"/>
        <family val="1"/>
        <charset val="204"/>
      </rPr>
      <t xml:space="preserve"> с осуществлением сбора и анализа общедоступной ценовой информации (п.3.7.1.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(подрядчиком, исполнителем)")</t>
    </r>
  </si>
  <si>
    <t>Исполнитель: Ивченко Татьяна Васильевна., контактный тел. (812) 246-32-21 (512)</t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</si>
  <si>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к обоснованию НМЦК</t>
    </r>
    <r>
      <rPr>
        <sz val="12"/>
        <color indexed="8"/>
        <rFont val="Times New Roman"/>
        <family val="1"/>
        <charset val="204"/>
      </rPr>
      <t>)</t>
    </r>
  </si>
  <si>
    <t>Ед.изм.</t>
  </si>
  <si>
    <t>9 = кол-во ответов ИЦИ</t>
  </si>
  <si>
    <t>10=           /9</t>
  </si>
  <si>
    <t>13=10*8</t>
  </si>
  <si>
    <t>Для определения и обоснования НМЦК в расчетах использованы три цены товара (работы, услуги)</t>
  </si>
  <si>
    <t>Наименование товара</t>
  </si>
  <si>
    <t xml:space="preserve">Номер источника ценовой информации (ИЦИ №i) и цена единицы товара, работы, услуги, представленная i-тым ИЦИ (Цi), руб. </t>
  </si>
  <si>
    <t>v - кол-во (объем) товара</t>
  </si>
  <si>
    <t>&lt;ц&gt; - средн. арифм. величина цены одного товара, руб.</t>
  </si>
  <si>
    <t>Начальная (максимальная) цена контракта включает в себя стоимость товара, тары и упаковки, не являющихся возвратными, стоимость доставки товара, разгрузки, подъёма на этаж и определенное помещение (при необходимости), а также страхование, уплата таможенных пошлин, налогов и других обязательных платежей</t>
  </si>
  <si>
    <t>Заместитель директора по общим вопросам</t>
  </si>
  <si>
    <t>______________________ /М.В. Колмагоров/</t>
  </si>
  <si>
    <t>Наименование валюты в соответствии с общероссийским классификатором валют</t>
  </si>
  <si>
    <t>Российский рубль</t>
  </si>
  <si>
    <t>Приобретение распылителей воздуха для компрессоров</t>
  </si>
  <si>
    <t>Распылители воздуха для компрессоров</t>
  </si>
  <si>
    <t>ИЦИ № 1 (вх. от 22.05.2026 № 133)</t>
  </si>
  <si>
    <t>ИЦИ № 2  (вх. от 22.05.2026 № 134)</t>
  </si>
  <si>
    <t>ИЦИ № 3  (вх. от 22.05.2026 № 135)</t>
  </si>
  <si>
    <t>6754,00 рубля (шесть тысяч семьсот пятьдесят четыре рубля 00 копеек)</t>
  </si>
  <si>
    <t>Дата подготовки обоснования НМЦК: 22.05.2026 г.</t>
  </si>
  <si>
    <t>Начальная (максимальная) цена контракта составляет 6754,00 рубля (шесть тысяч семьсот пятьдесят четыре рубля 00 копеек)</t>
  </si>
  <si>
    <t>упак.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</si>
</sst>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2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3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2" borderId="3" xfId="0" applyFont="1" applyFill="1" applyBorder="1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4" fontId="6" fillId="0" borderId="0" xfId="0" applyNumberFormat="1" applyFont="1"/>
    <xf numFmtId="0" fontId="2" fillId="0" borderId="3" xfId="0" applyFont="1" applyBorder="1" applyAlignment="1">
      <alignment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left" vertical="top" wrapText="1"/>
    </xf>
    <xf numFmtId="4" fontId="15" fillId="0" borderId="3" xfId="0" applyNumberFormat="1" applyFont="1" applyBorder="1" applyAlignment="1">
      <alignment horizontal="center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16" fillId="3" borderId="0" xfId="0" applyFont="1" applyFill="1"/>
    <xf numFmtId="0" fontId="16" fillId="3" borderId="0" xfId="0" applyFont="1" applyFill="1" applyAlignment="1">
      <alignment horizontal="center" vertical="center"/>
    </xf>
    <xf numFmtId="4" fontId="16" fillId="3" borderId="0" xfId="0" applyNumberFormat="1" applyFont="1" applyFill="1"/>
    <xf numFmtId="0" fontId="16" fillId="3" borderId="0" xfId="0" applyFont="1" applyFill="1" applyAlignment="1">
      <alignment vertical="center"/>
    </xf>
    <xf numFmtId="0" fontId="16" fillId="3" borderId="0" xfId="0" applyFont="1" applyFill="1" applyAlignment="1">
      <alignment horizontal="left" vertical="center"/>
    </xf>
    <xf numFmtId="4" fontId="0" fillId="0" borderId="0" xfId="0" applyNumberFormat="1"/>
    <xf numFmtId="0" fontId="17" fillId="4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4" fontId="10" fillId="2" borderId="3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20" fillId="4" borderId="6" xfId="0" applyFont="1" applyFill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20" fillId="4" borderId="8" xfId="0" applyFont="1" applyFill="1" applyBorder="1" applyAlignment="1">
      <alignment horizontal="justify" vertical="center" wrapText="1"/>
    </xf>
    <xf numFmtId="0" fontId="8" fillId="4" borderId="9" xfId="0" applyFont="1" applyFill="1" applyBorder="1" applyAlignment="1">
      <alignment horizontal="justify" vertical="center" wrapText="1"/>
    </xf>
    <xf numFmtId="14" fontId="16" fillId="3" borderId="1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Обычный" xfId="0" builtinId="0"/>
    <cellStyle name="Финансовый 2" xfId="1" xr:uid="{772EA392-B45A-4D73-B947-DCD4CF704D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8</xdr:row>
      <xdr:rowOff>285750</xdr:rowOff>
    </xdr:from>
    <xdr:to>
      <xdr:col>6</xdr:col>
      <xdr:colOff>523875</xdr:colOff>
      <xdr:row>8</xdr:row>
      <xdr:rowOff>295275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19625" y="3409950"/>
          <a:ext cx="390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695325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3638550"/>
          <a:ext cx="838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8</xdr:row>
      <xdr:rowOff>990600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895725"/>
          <a:ext cx="6381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447675</xdr:colOff>
      <xdr:row>9</xdr:row>
      <xdr:rowOff>257175</xdr:rowOff>
    </xdr:from>
    <xdr:to>
      <xdr:col>10</xdr:col>
      <xdr:colOff>733425</xdr:colOff>
      <xdr:row>9</xdr:row>
      <xdr:rowOff>419100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172325" y="4552950"/>
          <a:ext cx="285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209550</xdr:colOff>
      <xdr:row>7</xdr:row>
      <xdr:rowOff>904875</xdr:rowOff>
    </xdr:from>
    <xdr:to>
      <xdr:col>13</xdr:col>
      <xdr:colOff>914400</xdr:colOff>
      <xdr:row>8</xdr:row>
      <xdr:rowOff>180975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91432" y="3078816"/>
          <a:ext cx="7048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304800</xdr:colOff>
      <xdr:row>11</xdr:row>
      <xdr:rowOff>9525</xdr:rowOff>
    </xdr:from>
    <xdr:to>
      <xdr:col>12</xdr:col>
      <xdr:colOff>238125</xdr:colOff>
      <xdr:row>11</xdr:row>
      <xdr:rowOff>266700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105775" y="5429250"/>
          <a:ext cx="8096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190500</xdr:colOff>
      <xdr:row>7</xdr:row>
      <xdr:rowOff>238125</xdr:rowOff>
    </xdr:from>
    <xdr:to>
      <xdr:col>13</xdr:col>
      <xdr:colOff>657225</xdr:colOff>
      <xdr:row>7</xdr:row>
      <xdr:rowOff>361950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858500" y="2412066"/>
          <a:ext cx="4667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142875</xdr:colOff>
      <xdr:row>8</xdr:row>
      <xdr:rowOff>200025</xdr:rowOff>
    </xdr:from>
    <xdr:to>
      <xdr:col>6</xdr:col>
      <xdr:colOff>533400</xdr:colOff>
      <xdr:row>8</xdr:row>
      <xdr:rowOff>419100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29150" y="3324225"/>
          <a:ext cx="3905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257175</xdr:colOff>
      <xdr:row>13</xdr:row>
      <xdr:rowOff>0</xdr:rowOff>
    </xdr:from>
    <xdr:to>
      <xdr:col>10</xdr:col>
      <xdr:colOff>542925</xdr:colOff>
      <xdr:row>13</xdr:row>
      <xdr:rowOff>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59150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1052793</xdr:colOff>
      <xdr:row>13</xdr:row>
      <xdr:rowOff>44824</xdr:rowOff>
    </xdr:from>
    <xdr:to>
      <xdr:col>11</xdr:col>
      <xdr:colOff>262778</xdr:colOff>
      <xdr:row>13</xdr:row>
      <xdr:rowOff>44824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53793" y="15822706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N30"/>
  <sheetViews>
    <sheetView zoomScale="80" zoomScaleNormal="80" workbookViewId="0">
      <selection activeCell="A9" sqref="A9:B9"/>
    </sheetView>
  </sheetViews>
  <sheetFormatPr defaultRowHeight="15" x14ac:dyDescent="0.25"/>
  <cols>
    <col min="1" max="1" width="50.85546875" style="9" customWidth="1"/>
    <col min="2" max="2" width="60.85546875" style="10" customWidth="1"/>
    <col min="3" max="3" width="9.140625" style="1" hidden="1" customWidth="1"/>
    <col min="4" max="8" width="9.140625" style="1"/>
    <col min="9" max="9" width="9.42578125" style="1" bestFit="1" customWidth="1"/>
    <col min="10" max="16384" width="9.140625" style="1"/>
  </cols>
  <sheetData>
    <row r="1" spans="1:14" ht="21.75" customHeight="1" x14ac:dyDescent="0.25">
      <c r="A1" s="44" t="s">
        <v>0</v>
      </c>
      <c r="B1" s="44"/>
    </row>
    <row r="2" spans="1:14" ht="68.25" customHeight="1" x14ac:dyDescent="0.25">
      <c r="A2" s="45" t="s">
        <v>41</v>
      </c>
      <c r="B2" s="45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thickBot="1" x14ac:dyDescent="0.3">
      <c r="A3" s="46" t="s">
        <v>1</v>
      </c>
      <c r="B3" s="46"/>
    </row>
    <row r="4" spans="1:14" s="3" customFormat="1" ht="116.25" customHeight="1" thickBot="1" x14ac:dyDescent="0.3">
      <c r="A4" s="37" t="s">
        <v>18</v>
      </c>
      <c r="B4" s="38" t="s">
        <v>23</v>
      </c>
    </row>
    <row r="5" spans="1:14" s="3" customFormat="1" ht="161.25" customHeight="1" thickBot="1" x14ac:dyDescent="0.3">
      <c r="A5" s="39" t="s">
        <v>2</v>
      </c>
      <c r="B5" s="40" t="s">
        <v>24</v>
      </c>
    </row>
    <row r="6" spans="1:14" s="3" customFormat="1" ht="117.75" customHeight="1" thickBot="1" x14ac:dyDescent="0.3">
      <c r="A6" s="39" t="s">
        <v>3</v>
      </c>
      <c r="B6" s="40" t="s">
        <v>36</v>
      </c>
    </row>
    <row r="7" spans="1:14" ht="91.5" customHeight="1" x14ac:dyDescent="0.25">
      <c r="A7" s="4" t="s">
        <v>26</v>
      </c>
      <c r="B7" s="5">
        <f>'Прилож.1 п.3.7.4'!N12</f>
        <v>6754</v>
      </c>
    </row>
    <row r="8" spans="1:14" ht="29.25" customHeight="1" x14ac:dyDescent="0.25">
      <c r="A8" s="47" t="s">
        <v>47</v>
      </c>
      <c r="B8" s="48"/>
    </row>
    <row r="9" spans="1:14" ht="50.25" customHeight="1" x14ac:dyDescent="0.25">
      <c r="A9" s="49" t="s">
        <v>48</v>
      </c>
      <c r="B9" s="49"/>
    </row>
    <row r="10" spans="1:14" ht="50.25" customHeight="1" x14ac:dyDescent="0.25">
      <c r="A10" s="42" t="s">
        <v>39</v>
      </c>
      <c r="B10" s="42" t="s">
        <v>40</v>
      </c>
    </row>
    <row r="11" spans="1:14" ht="15.75" x14ac:dyDescent="0.25">
      <c r="A11" s="6"/>
      <c r="B11" s="6"/>
    </row>
    <row r="12" spans="1:14" ht="15.75" x14ac:dyDescent="0.25">
      <c r="A12" s="36" t="s">
        <v>37</v>
      </c>
      <c r="B12" s="36" t="s">
        <v>38</v>
      </c>
    </row>
    <row r="13" spans="1:14" ht="15.75" x14ac:dyDescent="0.25">
      <c r="A13" s="6"/>
      <c r="B13" s="6"/>
    </row>
    <row r="14" spans="1:14" ht="15.75" x14ac:dyDescent="0.25">
      <c r="A14" s="50" t="s">
        <v>25</v>
      </c>
      <c r="B14" s="50"/>
    </row>
    <row r="15" spans="1:14" ht="15.75" x14ac:dyDescent="0.25">
      <c r="A15" s="7"/>
      <c r="B15" s="6"/>
    </row>
    <row r="16" spans="1:14" ht="15.75" x14ac:dyDescent="0.25">
      <c r="A16" s="7"/>
      <c r="B16" s="6"/>
    </row>
    <row r="17" spans="1:2" ht="15.75" x14ac:dyDescent="0.25">
      <c r="A17" s="7"/>
      <c r="B17" s="6"/>
    </row>
    <row r="18" spans="1:2" ht="15.75" x14ac:dyDescent="0.25">
      <c r="A18" s="7"/>
      <c r="B18" s="6"/>
    </row>
    <row r="19" spans="1:2" ht="15.75" x14ac:dyDescent="0.25">
      <c r="A19" s="7"/>
      <c r="B19" s="6"/>
    </row>
    <row r="20" spans="1:2" ht="15.75" x14ac:dyDescent="0.25">
      <c r="A20" s="7"/>
      <c r="B20" s="6"/>
    </row>
    <row r="21" spans="1:2" ht="15.75" x14ac:dyDescent="0.25">
      <c r="A21" s="7"/>
      <c r="B21" s="6"/>
    </row>
    <row r="22" spans="1:2" ht="15.75" x14ac:dyDescent="0.25">
      <c r="A22" s="7"/>
      <c r="B22" s="6"/>
    </row>
    <row r="23" spans="1:2" x14ac:dyDescent="0.25">
      <c r="A23" s="1"/>
      <c r="B23" s="1"/>
    </row>
    <row r="24" spans="1:2" ht="15.75" x14ac:dyDescent="0.25">
      <c r="A24" s="7"/>
      <c r="B24" s="6"/>
    </row>
    <row r="25" spans="1:2" ht="15.75" x14ac:dyDescent="0.25">
      <c r="A25" s="7"/>
      <c r="B25" s="6"/>
    </row>
    <row r="27" spans="1:2" ht="15.75" x14ac:dyDescent="0.25">
      <c r="A27" s="7"/>
      <c r="B27" s="6"/>
    </row>
    <row r="28" spans="1:2" ht="15.75" x14ac:dyDescent="0.25">
      <c r="A28" s="7"/>
      <c r="B28" s="6"/>
    </row>
    <row r="29" spans="1:2" ht="15.75" x14ac:dyDescent="0.25">
      <c r="A29" s="8"/>
      <c r="B29" s="6"/>
    </row>
    <row r="30" spans="1:2" ht="29.25" customHeight="1" x14ac:dyDescent="0.25">
      <c r="A30" s="43"/>
      <c r="B30" s="43"/>
    </row>
  </sheetData>
  <mergeCells count="7">
    <mergeCell ref="A30:B30"/>
    <mergeCell ref="A1:B1"/>
    <mergeCell ref="A2:B2"/>
    <mergeCell ref="A3:B3"/>
    <mergeCell ref="A8:B8"/>
    <mergeCell ref="A9:B9"/>
    <mergeCell ref="A14:B14"/>
  </mergeCells>
  <pageMargins left="0.86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  <pageSetUpPr fitToPage="1"/>
  </sheetPr>
  <dimension ref="A1:AA20"/>
  <sheetViews>
    <sheetView tabSelected="1" view="pageBreakPreview" zoomScale="85" zoomScaleNormal="80" zoomScaleSheetLayoutView="85" workbookViewId="0">
      <selection activeCell="B11" sqref="B11"/>
    </sheetView>
  </sheetViews>
  <sheetFormatPr defaultRowHeight="15.75" x14ac:dyDescent="0.25"/>
  <cols>
    <col min="1" max="1" width="3.5703125" customWidth="1"/>
    <col min="2" max="2" width="35" customWidth="1"/>
    <col min="3" max="3" width="15" customWidth="1"/>
    <col min="4" max="4" width="14.85546875" customWidth="1"/>
    <col min="5" max="5" width="15.7109375" customWidth="1"/>
    <col min="6" max="6" width="5.7109375" hidden="1" customWidth="1"/>
    <col min="7" max="7" width="13.5703125" customWidth="1"/>
    <col min="8" max="8" width="11.28515625" customWidth="1"/>
    <col min="9" max="9" width="12.42578125" customWidth="1"/>
    <col min="10" max="10" width="12.5703125" customWidth="1"/>
    <col min="11" max="11" width="16.140625" customWidth="1"/>
    <col min="12" max="12" width="13.140625" customWidth="1"/>
    <col min="13" max="13" width="14.85546875" customWidth="1"/>
    <col min="14" max="14" width="21.7109375" customWidth="1"/>
    <col min="15" max="15" width="21.5703125" customWidth="1"/>
    <col min="16" max="19" width="14" style="12" customWidth="1"/>
    <col min="20" max="20" width="13.42578125" customWidth="1"/>
  </cols>
  <sheetData>
    <row r="1" spans="1:27" ht="15.75" customHeight="1" x14ac:dyDescent="0.25">
      <c r="J1" s="69" t="s">
        <v>20</v>
      </c>
      <c r="K1" s="69"/>
      <c r="L1" s="69"/>
      <c r="M1" s="69"/>
      <c r="N1" s="69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</row>
    <row r="2" spans="1:27" ht="15" customHeight="1" x14ac:dyDescent="0.25">
      <c r="A2" s="70" t="s">
        <v>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P2"/>
      <c r="Q2"/>
      <c r="R2"/>
      <c r="S2"/>
    </row>
    <row r="3" spans="1:27" ht="15" customHeight="1" x14ac:dyDescent="0.25">
      <c r="A3" s="70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P3"/>
      <c r="Q3"/>
      <c r="R3"/>
      <c r="S3"/>
    </row>
    <row r="4" spans="1:27" ht="15" customHeight="1" x14ac:dyDescent="0.25">
      <c r="A4" s="70" t="s">
        <v>5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P4"/>
      <c r="Q4"/>
      <c r="R4"/>
      <c r="S4"/>
    </row>
    <row r="5" spans="1:27" ht="14.25" customHeight="1" x14ac:dyDescent="0.25">
      <c r="A5" s="68" t="s">
        <v>6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P5"/>
      <c r="Q5"/>
      <c r="R5"/>
      <c r="S5"/>
    </row>
    <row r="6" spans="1:27" ht="43.5" customHeight="1" x14ac:dyDescent="0.25">
      <c r="A6" s="54" t="s">
        <v>21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P6"/>
      <c r="Q6"/>
      <c r="R6"/>
      <c r="S6">
        <v>75</v>
      </c>
    </row>
    <row r="7" spans="1:27" x14ac:dyDescent="0.25">
      <c r="A7" s="55" t="s">
        <v>31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P7"/>
      <c r="Q7"/>
      <c r="R7"/>
      <c r="S7"/>
    </row>
    <row r="8" spans="1:27" ht="75" customHeight="1" x14ac:dyDescent="0.25">
      <c r="A8" s="56" t="s">
        <v>7</v>
      </c>
      <c r="B8" s="57" t="s">
        <v>32</v>
      </c>
      <c r="C8" s="58" t="s">
        <v>33</v>
      </c>
      <c r="D8" s="58"/>
      <c r="E8" s="58"/>
      <c r="F8" s="58"/>
      <c r="G8" s="58"/>
      <c r="H8" s="64" t="s">
        <v>27</v>
      </c>
      <c r="I8" s="59" t="s">
        <v>34</v>
      </c>
      <c r="J8" s="59" t="s">
        <v>8</v>
      </c>
      <c r="K8" s="61" t="s">
        <v>9</v>
      </c>
      <c r="L8" s="61"/>
      <c r="M8" s="61"/>
      <c r="N8" s="22" t="s">
        <v>10</v>
      </c>
    </row>
    <row r="9" spans="1:27" ht="86.25" customHeight="1" x14ac:dyDescent="0.25">
      <c r="A9" s="56"/>
      <c r="B9" s="57"/>
      <c r="C9" s="31" t="s">
        <v>43</v>
      </c>
      <c r="D9" s="31" t="s">
        <v>44</v>
      </c>
      <c r="E9" s="31" t="s">
        <v>45</v>
      </c>
      <c r="F9" s="32" t="s">
        <v>11</v>
      </c>
      <c r="G9" s="13"/>
      <c r="H9" s="65"/>
      <c r="I9" s="60"/>
      <c r="J9" s="60"/>
      <c r="K9" s="33" t="s">
        <v>35</v>
      </c>
      <c r="L9" s="34" t="s">
        <v>12</v>
      </c>
      <c r="M9" s="34" t="s">
        <v>13</v>
      </c>
      <c r="N9" s="35"/>
    </row>
    <row r="10" spans="1:27" ht="50.25" customHeight="1" x14ac:dyDescent="0.25">
      <c r="A10" s="14">
        <v>1</v>
      </c>
      <c r="B10" s="14">
        <v>2</v>
      </c>
      <c r="C10" s="14">
        <v>3</v>
      </c>
      <c r="D10" s="14">
        <v>4</v>
      </c>
      <c r="E10" s="14">
        <v>5</v>
      </c>
      <c r="F10" s="14">
        <v>7</v>
      </c>
      <c r="G10" s="14" t="s">
        <v>19</v>
      </c>
      <c r="H10" s="14">
        <v>7</v>
      </c>
      <c r="I10" s="14">
        <v>8</v>
      </c>
      <c r="J10" s="14" t="s">
        <v>28</v>
      </c>
      <c r="K10" s="15" t="s">
        <v>29</v>
      </c>
      <c r="L10" s="15">
        <v>11</v>
      </c>
      <c r="M10" s="15">
        <v>12</v>
      </c>
      <c r="N10" s="14" t="s">
        <v>30</v>
      </c>
    </row>
    <row r="11" spans="1:27" ht="51" customHeight="1" x14ac:dyDescent="0.25">
      <c r="A11" s="16">
        <v>1</v>
      </c>
      <c r="B11" s="17" t="s">
        <v>42</v>
      </c>
      <c r="C11" s="18">
        <v>339.9</v>
      </c>
      <c r="D11" s="19">
        <v>343.2</v>
      </c>
      <c r="E11" s="19">
        <v>330</v>
      </c>
      <c r="F11" s="19"/>
      <c r="G11" s="20">
        <f>SUM(C11:F11)</f>
        <v>1013.0999999999999</v>
      </c>
      <c r="H11" s="20" t="s">
        <v>49</v>
      </c>
      <c r="I11" s="16">
        <v>20</v>
      </c>
      <c r="J11" s="16">
        <v>3</v>
      </c>
      <c r="K11" s="20">
        <f>AVERAGE(C11:F11)</f>
        <v>337.7</v>
      </c>
      <c r="L11" s="20">
        <f>STDEV(C11:F11)</f>
        <v>6.8694977982382293</v>
      </c>
      <c r="M11" s="21">
        <f>L11/K11</f>
        <v>2.0342013024098993E-2</v>
      </c>
      <c r="N11" s="19">
        <v>6754</v>
      </c>
      <c r="T11" s="12"/>
    </row>
    <row r="12" spans="1:27" ht="22.5" customHeight="1" x14ac:dyDescent="0.25">
      <c r="A12" s="62" t="s">
        <v>14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19">
        <f>SUM(N11:N11)</f>
        <v>6754</v>
      </c>
    </row>
    <row r="13" spans="1:27" ht="38.25" customHeight="1" x14ac:dyDescent="0.25">
      <c r="A13" s="1"/>
      <c r="C13" s="1"/>
      <c r="D13" s="1"/>
      <c r="E13" s="1"/>
      <c r="F13" s="1"/>
      <c r="G13" s="1"/>
      <c r="H13" s="1"/>
      <c r="I13" s="1"/>
      <c r="J13" s="1"/>
      <c r="K13" s="66" t="s">
        <v>46</v>
      </c>
      <c r="L13" s="67"/>
      <c r="M13" s="67"/>
      <c r="N13" s="67"/>
      <c r="O13" s="67"/>
    </row>
    <row r="14" spans="1:27" s="23" customFormat="1" ht="12" x14ac:dyDescent="0.2">
      <c r="C14" s="24"/>
      <c r="D14" s="24"/>
      <c r="E14" s="24"/>
      <c r="F14" s="24"/>
      <c r="G14" s="24"/>
      <c r="H14" s="24"/>
    </row>
    <row r="15" spans="1:27" s="23" customFormat="1" ht="11.25" customHeight="1" x14ac:dyDescent="0.2">
      <c r="A15" s="51" t="s">
        <v>22</v>
      </c>
      <c r="B15" s="51"/>
      <c r="C15" s="51"/>
      <c r="D15" s="51"/>
      <c r="E15" s="51"/>
      <c r="F15" s="51"/>
      <c r="G15" s="51"/>
      <c r="H15" s="51"/>
      <c r="I15" s="51"/>
      <c r="J15" s="25"/>
      <c r="K15" s="52"/>
      <c r="L15" s="52"/>
      <c r="M15" s="26"/>
      <c r="N15" s="41">
        <v>46164</v>
      </c>
      <c r="O15" s="25"/>
      <c r="P15" s="25"/>
      <c r="Q15" s="27"/>
      <c r="R15" s="25"/>
      <c r="S15" s="25"/>
      <c r="T15" s="25"/>
      <c r="U15" s="25"/>
      <c r="V15" s="25"/>
      <c r="W15" s="25"/>
    </row>
    <row r="16" spans="1:27" s="23" customFormat="1" ht="12" x14ac:dyDescent="0.2">
      <c r="A16" s="28" t="s">
        <v>15</v>
      </c>
      <c r="B16" s="28"/>
      <c r="C16" s="25"/>
      <c r="D16" s="25"/>
      <c r="E16" s="25"/>
      <c r="F16" s="25"/>
      <c r="G16" s="25"/>
      <c r="H16" s="25"/>
      <c r="I16" s="25"/>
      <c r="J16" s="25"/>
      <c r="K16" s="53" t="s">
        <v>16</v>
      </c>
      <c r="L16" s="53"/>
      <c r="M16" s="29"/>
      <c r="N16" s="26" t="s">
        <v>17</v>
      </c>
      <c r="O16" s="25"/>
      <c r="P16" s="25"/>
      <c r="Q16" s="27"/>
      <c r="R16" s="25"/>
      <c r="S16" s="25"/>
      <c r="T16" s="25"/>
      <c r="U16" s="25"/>
      <c r="V16" s="25"/>
      <c r="W16" s="25"/>
    </row>
    <row r="17" spans="14:19" ht="15" x14ac:dyDescent="0.25">
      <c r="P17"/>
      <c r="Q17"/>
      <c r="R17"/>
      <c r="S17"/>
    </row>
    <row r="18" spans="14:19" x14ac:dyDescent="0.25">
      <c r="N18" s="30"/>
    </row>
    <row r="19" spans="14:19" x14ac:dyDescent="0.25">
      <c r="N19" s="30"/>
    </row>
    <row r="20" spans="14:19" x14ac:dyDescent="0.25">
      <c r="N20" s="30"/>
    </row>
  </sheetData>
  <mergeCells count="19">
    <mergeCell ref="A5:N5"/>
    <mergeCell ref="J1:N1"/>
    <mergeCell ref="A2:N2"/>
    <mergeCell ref="A3:N3"/>
    <mergeCell ref="A4:N4"/>
    <mergeCell ref="A15:I15"/>
    <mergeCell ref="K15:L15"/>
    <mergeCell ref="K16:L16"/>
    <mergeCell ref="A6:N6"/>
    <mergeCell ref="A7:N7"/>
    <mergeCell ref="A8:A9"/>
    <mergeCell ref="B8:B9"/>
    <mergeCell ref="C8:G8"/>
    <mergeCell ref="I8:I9"/>
    <mergeCell ref="J8:J9"/>
    <mergeCell ref="K8:M8"/>
    <mergeCell ref="A12:M12"/>
    <mergeCell ref="H8:H9"/>
    <mergeCell ref="K13:O13"/>
  </mergeCells>
  <phoneticPr fontId="22" type="noConversion"/>
  <pageMargins left="0.25" right="0.25" top="0.75" bottom="0.75" header="0.3" footer="0.3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НМЦК-п.3.7.4</vt:lpstr>
      <vt:lpstr>Прилож.1 п.3.7.4</vt:lpstr>
      <vt:lpstr>'Прилож.1 п.3.7.4'!Область_печати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2026-05-22T11:10:23Z</cp:lastPrinted>
  <dcterms:created xsi:type="dcterms:W3CDTF">2019-04-12T09:01:10Z</dcterms:created>
  <dcterms:modified xsi:type="dcterms:W3CDTF">2026-05-25T09:47:35Z</dcterms:modified>
</cp:coreProperties>
</file>