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9320" windowHeight="11760"/>
  </bookViews>
  <sheets>
    <sheet name="Лист1" sheetId="1" r:id="rId1"/>
  </sheets>
  <definedNames>
    <definedName name="_xlnm._FilterDatabase" localSheetId="0" hidden="1">Лист1!$A$9:$N$12</definedName>
  </definedNames>
  <calcPr calcId="162913"/>
</workbook>
</file>

<file path=xl/calcChain.xml><?xml version="1.0" encoding="utf-8"?>
<calcChain xmlns="http://schemas.openxmlformats.org/spreadsheetml/2006/main">
  <c r="N12" i="1" l="1"/>
  <c r="L11" i="1"/>
  <c r="M11" i="1" s="1"/>
  <c r="K11" i="1"/>
  <c r="H11" i="1"/>
  <c r="N11" i="1" s="1"/>
  <c r="L10" i="1" l="1"/>
  <c r="K10" i="1"/>
  <c r="H10" i="1"/>
  <c r="N10" i="1" s="1"/>
  <c r="M10" i="1" l="1"/>
</calcChain>
</file>

<file path=xl/sharedStrings.xml><?xml version="1.0" encoding="utf-8"?>
<sst xmlns="http://schemas.openxmlformats.org/spreadsheetml/2006/main" count="32" uniqueCount="32">
  <si>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</si>
  <si>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</si>
  <si>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</si>
  <si>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</si>
  <si>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</si>
  <si>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</si>
  <si>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</si>
  <si>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</si>
  <si>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</si>
  <si>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</si>
  <si>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</si>
  <si>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</si>
  <si>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</si>
  <si>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</si>
  <si>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</si>
  <si>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</si>
  <si>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</si>
  <si>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</si>
  <si>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</si>
  <si>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</si>
  <si>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</si>
  <si>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Руководитель</t>
  </si>
  <si>
    <t>11=             /10</t>
  </si>
  <si>
    <t>Руководитель учреждения</t>
  </si>
  <si>
    <t>(Подпись)</t>
  </si>
  <si>
    <t>(ФИО)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</si>
  <si>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</si>
  <si>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b/>
        <sz val="12"/>
        <color theme="1"/>
        <rFont val="Times New Roman"/>
        <family val="1"/>
        <charset val="204"/>
      </rPr>
      <t>n</t>
    </r>
    <r>
      <rPr>
        <b/>
        <sz val="10"/>
        <color theme="1"/>
        <rFont val="Times New Roman"/>
        <family val="1"/>
        <charset val="204"/>
      </rPr>
      <t xml:space="preserve"> - кол-во значений, используемых в расчете</t>
    </r>
  </si>
  <si>
    <r>
      <t xml:space="preserve">V - коэф-нт вариации </t>
    </r>
    <r>
      <rPr>
        <i/>
        <sz val="10"/>
        <color theme="1"/>
        <rFont val="Times New Roman"/>
        <family val="1"/>
        <charset val="204"/>
      </rPr>
      <t>(не должен превышать 33%)</t>
    </r>
  </si>
  <si>
    <t>Обучение по программе «Техническая
эксплуатация тепловых энергоустановок»</t>
  </si>
  <si>
    <t>Так как закупка будет осуществляться у единственного поставщика, начальная (максимальная) цена контракта определена в размере – 9 000,00 руб.</t>
  </si>
  <si>
    <t>Обучение по программе «Управление
государственными и муниципальными
закупками»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</si>
</sst>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ont="1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2" borderId="29" xfId="0" applyNumberFormat="1" applyFont="1" applyFill="1" applyBorder="1" applyAlignment="1">
      <alignment horizontal="right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27" xfId="0" applyFont="1" applyFill="1" applyBorder="1" applyAlignment="1">
      <alignment horizontal="center" vertical="top" wrapText="1"/>
    </xf>
    <xf numFmtId="4" fontId="4" fillId="2" borderId="18" xfId="0" applyNumberFormat="1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10" fontId="8" fillId="0" borderId="5" xfId="0" applyNumberFormat="1" applyFont="1" applyFill="1" applyBorder="1" applyAlignment="1">
      <alignment horizontal="center" vertical="center" wrapText="1"/>
    </xf>
    <xf numFmtId="4" fontId="8" fillId="2" borderId="19" xfId="0" applyNumberFormat="1" applyFont="1" applyFill="1" applyBorder="1" applyAlignment="1">
      <alignment horizontal="center" vertical="center" wrapText="1"/>
    </xf>
    <xf numFmtId="4" fontId="4" fillId="2" borderId="30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3" xfId="0" applyFont="1" applyBorder="1"/>
    <xf numFmtId="0" fontId="1" fillId="0" borderId="0" xfId="0" applyFont="1"/>
    <xf numFmtId="0" fontId="3" fillId="0" borderId="3" xfId="0" applyFont="1" applyBorder="1" applyAlignment="1"/>
    <xf numFmtId="0" fontId="3" fillId="0" borderId="0" xfId="0" applyFont="1" applyBorder="1" applyAlignment="1"/>
    <xf numFmtId="0" fontId="0" fillId="0" borderId="3" xfId="0" applyFont="1" applyBorder="1"/>
    <xf numFmtId="0" fontId="9" fillId="0" borderId="0" xfId="0" applyFont="1" applyBorder="1" applyAlignment="1"/>
    <xf numFmtId="0" fontId="9" fillId="0" borderId="31" xfId="0" applyFont="1" applyBorder="1" applyAlignment="1">
      <alignment horizontal="center"/>
    </xf>
    <xf numFmtId="0" fontId="1" fillId="0" borderId="13" xfId="0" applyFont="1" applyBorder="1" applyAlignment="1">
      <alignment horizontal="right" vertical="center" wrapText="1"/>
    </xf>
    <xf numFmtId="4" fontId="8" fillId="0" borderId="2" xfId="0" applyNumberFormat="1" applyFont="1" applyFill="1" applyBorder="1" applyAlignment="1">
      <alignment horizontal="left" vertical="center" wrapText="1"/>
    </xf>
    <xf numFmtId="0" fontId="9" fillId="0" borderId="3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12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152400</xdr:rowOff>
    </xdr:from>
    <xdr:to>
      <xdr:col>7</xdr:col>
      <xdr:colOff>752475</xdr:colOff>
      <xdr:row>7</xdr:row>
      <xdr:rowOff>752475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828038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828038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8</xdr:row>
      <xdr:rowOff>421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8</xdr:row>
      <xdr:rowOff>133350</xdr:rowOff>
    </xdr:from>
    <xdr:to>
      <xdr:col>10</xdr:col>
      <xdr:colOff>609600</xdr:colOff>
      <xdr:row>8</xdr:row>
      <xdr:rowOff>533400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11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topLeftCell="A7" zoomScale="90" zoomScaleNormal="90" workbookViewId="0">
      <selection activeCell="K27" sqref="K27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41" t="s">
        <v>0</v>
      </c>
      <c r="M1" s="41"/>
      <c r="N1" s="41"/>
      <c r="O1" s="1"/>
      <c r="P1" s="1"/>
    </row>
    <row r="2" spans="1:16" x14ac:dyDescent="0.25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1"/>
      <c r="P2" s="1"/>
    </row>
    <row r="3" spans="1:16" hidden="1" x14ac:dyDescent="0.25">
      <c r="A3" s="42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1"/>
      <c r="P3" s="1"/>
    </row>
    <row r="4" spans="1:16" ht="15.75" hidden="1" x14ac:dyDescent="0.25">
      <c r="A4" s="43" t="s">
        <v>26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1"/>
      <c r="P4" s="1"/>
    </row>
    <row r="5" spans="1:16" ht="15.75" hidden="1" x14ac:dyDescent="0.25">
      <c r="A5" s="43" t="s">
        <v>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1"/>
      <c r="P5" s="1"/>
    </row>
    <row r="6" spans="1:16" ht="15.75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3"/>
      <c r="L6" s="2"/>
      <c r="M6" s="2"/>
      <c r="N6" s="3"/>
      <c r="O6" s="1"/>
      <c r="P6" s="1"/>
    </row>
    <row r="7" spans="1:16" ht="43.5" customHeight="1" x14ac:dyDescent="0.25">
      <c r="A7" s="44" t="s">
        <v>4</v>
      </c>
      <c r="B7" s="46" t="s">
        <v>5</v>
      </c>
      <c r="C7" s="48" t="s">
        <v>6</v>
      </c>
      <c r="D7" s="49"/>
      <c r="E7" s="49"/>
      <c r="F7" s="49"/>
      <c r="G7" s="49"/>
      <c r="H7" s="50"/>
      <c r="I7" s="51" t="s">
        <v>7</v>
      </c>
      <c r="J7" s="53" t="s">
        <v>27</v>
      </c>
      <c r="K7" s="55" t="s">
        <v>8</v>
      </c>
      <c r="L7" s="55"/>
      <c r="M7" s="56"/>
      <c r="N7" s="4" t="s">
        <v>20</v>
      </c>
      <c r="O7" s="1"/>
      <c r="P7" s="1"/>
    </row>
    <row r="8" spans="1:16" ht="72.75" customHeight="1" thickBot="1" x14ac:dyDescent="0.3">
      <c r="A8" s="45"/>
      <c r="B8" s="47"/>
      <c r="C8" s="5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7"/>
      <c r="I8" s="52"/>
      <c r="J8" s="54"/>
      <c r="K8" s="8" t="s">
        <v>14</v>
      </c>
      <c r="L8" s="9" t="s">
        <v>15</v>
      </c>
      <c r="M8" s="10" t="s">
        <v>28</v>
      </c>
      <c r="N8" s="11"/>
      <c r="O8" s="1"/>
      <c r="P8" s="1"/>
    </row>
    <row r="9" spans="1:16" ht="54.75" thickBot="1" x14ac:dyDescent="0.3">
      <c r="A9" s="12">
        <v>1</v>
      </c>
      <c r="B9" s="13">
        <v>2</v>
      </c>
      <c r="C9" s="14">
        <v>3</v>
      </c>
      <c r="D9" s="15">
        <v>4</v>
      </c>
      <c r="E9" s="15">
        <v>5</v>
      </c>
      <c r="F9" s="15">
        <v>6</v>
      </c>
      <c r="G9" s="15">
        <v>7</v>
      </c>
      <c r="H9" s="16" t="s">
        <v>16</v>
      </c>
      <c r="I9" s="12">
        <v>9</v>
      </c>
      <c r="J9" s="17" t="s">
        <v>17</v>
      </c>
      <c r="K9" s="18" t="s">
        <v>22</v>
      </c>
      <c r="L9" s="18">
        <v>12</v>
      </c>
      <c r="M9" s="19">
        <v>13</v>
      </c>
      <c r="N9" s="12" t="s">
        <v>18</v>
      </c>
      <c r="O9" s="1"/>
      <c r="P9" s="1"/>
    </row>
    <row r="10" spans="1:16" ht="77.25" customHeight="1" x14ac:dyDescent="0.25">
      <c r="A10" s="20">
        <v>1</v>
      </c>
      <c r="B10" s="36" t="s">
        <v>29</v>
      </c>
      <c r="C10" s="21">
        <v>5500</v>
      </c>
      <c r="D10" s="21">
        <v>5600</v>
      </c>
      <c r="E10" s="21">
        <v>5800</v>
      </c>
      <c r="F10" s="21">
        <v>0</v>
      </c>
      <c r="G10" s="21">
        <v>0</v>
      </c>
      <c r="H10" s="21">
        <f>C10+D10+E10+F10+G10</f>
        <v>16900</v>
      </c>
      <c r="I10" s="22">
        <v>1</v>
      </c>
      <c r="J10" s="23">
        <v>3</v>
      </c>
      <c r="K10" s="21">
        <f>AVERAGE(C10:E10)</f>
        <v>5633.333333333333</v>
      </c>
      <c r="L10" s="21">
        <f>STDEV(C10:E10)</f>
        <v>152.75252316519467</v>
      </c>
      <c r="M10" s="24">
        <f>L10/K10</f>
        <v>2.7115832514531601E-2</v>
      </c>
      <c r="N10" s="25">
        <f>ROUND(H10*I10/J10,2)</f>
        <v>5633.33</v>
      </c>
      <c r="O10" s="1"/>
      <c r="P10" s="1"/>
    </row>
    <row r="11" spans="1:16" ht="82.5" customHeight="1" x14ac:dyDescent="0.25">
      <c r="A11" s="20">
        <v>2</v>
      </c>
      <c r="B11" s="36" t="s">
        <v>31</v>
      </c>
      <c r="C11" s="21">
        <v>3500</v>
      </c>
      <c r="D11" s="21">
        <v>3600</v>
      </c>
      <c r="E11" s="21">
        <v>3800</v>
      </c>
      <c r="F11" s="21">
        <v>0</v>
      </c>
      <c r="G11" s="21">
        <v>0</v>
      </c>
      <c r="H11" s="21">
        <f>C11+D11+E11+F11+G11</f>
        <v>10900</v>
      </c>
      <c r="I11" s="22">
        <v>1</v>
      </c>
      <c r="J11" s="23">
        <v>3</v>
      </c>
      <c r="K11" s="21">
        <f>AVERAGE(C11:E11)</f>
        <v>3633.3333333333335</v>
      </c>
      <c r="L11" s="21">
        <f>STDEV(C11:E11)</f>
        <v>152.75252316519467</v>
      </c>
      <c r="M11" s="24">
        <f>L11/K11</f>
        <v>4.2041978852805875E-2</v>
      </c>
      <c r="N11" s="25">
        <f>ROUND(H11*I11/J11,2)</f>
        <v>3633.33</v>
      </c>
      <c r="O11" s="1"/>
      <c r="P11" s="1"/>
    </row>
    <row r="12" spans="1:16" ht="27" customHeight="1" thickBot="1" x14ac:dyDescent="0.3">
      <c r="A12" s="39" t="s">
        <v>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35"/>
      <c r="N12" s="26">
        <f>SUM(N10:N11)</f>
        <v>9266.66</v>
      </c>
      <c r="O12" s="1"/>
      <c r="P12" s="1"/>
    </row>
    <row r="13" spans="1:16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3"/>
      <c r="L13" s="2"/>
      <c r="M13" s="2"/>
      <c r="N13" s="3"/>
      <c r="O13" s="1"/>
      <c r="P13" s="1"/>
    </row>
    <row r="14" spans="1:16" hidden="1" x14ac:dyDescent="0.25">
      <c r="A14" s="27"/>
      <c r="B14" s="38" t="s">
        <v>21</v>
      </c>
      <c r="C14" s="38"/>
      <c r="D14" s="38"/>
      <c r="E14" s="28"/>
      <c r="F14" s="28"/>
      <c r="G14" s="28"/>
      <c r="H14" s="29"/>
      <c r="I14" s="27"/>
      <c r="J14" s="27"/>
      <c r="K14" s="27"/>
      <c r="L14" s="27"/>
      <c r="M14" s="1"/>
      <c r="N14" s="1"/>
      <c r="O14" s="1"/>
      <c r="P14" s="1"/>
    </row>
    <row r="15" spans="1:16" hidden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1"/>
      <c r="N15" s="1"/>
      <c r="O15" s="1"/>
      <c r="P15" s="1"/>
    </row>
    <row r="16" spans="1:16" x14ac:dyDescent="0.25">
      <c r="A16" s="27" t="s">
        <v>30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1"/>
      <c r="N16" s="1"/>
      <c r="O16" s="1"/>
      <c r="P16" s="1"/>
    </row>
    <row r="17" spans="1:1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1"/>
      <c r="B18" s="27" t="s">
        <v>23</v>
      </c>
      <c r="C18" s="1"/>
      <c r="D18" s="30"/>
      <c r="E18" s="31"/>
      <c r="F18" s="30"/>
      <c r="G18" s="32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1"/>
      <c r="B19" s="1"/>
      <c r="C19" s="1"/>
      <c r="D19" s="34" t="s">
        <v>24</v>
      </c>
      <c r="E19" s="33"/>
      <c r="F19" s="37" t="s">
        <v>25</v>
      </c>
      <c r="G19" s="37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</sheetData>
  <autoFilter ref="A9:N12"/>
  <mergeCells count="14">
    <mergeCell ref="F19:G19"/>
    <mergeCell ref="B14:D14"/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2026-05-07T09:07:44Z</dcterms:modified>
</cp:coreProperties>
</file>