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6\проверка вент.каналов (Калинников)\"/>
    </mc:Choice>
  </mc:AlternateContent>
  <xr:revisionPtr revIDLastSave="0" documentId="13_ncr:1_{97498DB5-DD91-4EE1-AA1A-07FA854ECE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асчет цен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" i="2" l="1"/>
  <c r="J10" i="2" s="1"/>
  <c r="K10" i="2" s="1"/>
  <c r="L10" i="2"/>
  <c r="M10" i="2" s="1"/>
  <c r="N10" i="2" s="1"/>
  <c r="O10" i="2" s="1"/>
</calcChain>
</file>

<file path=xl/sharedStrings.xml><?xml version="1.0" encoding="utf-8"?>
<sst xmlns="http://schemas.openxmlformats.org/spreadsheetml/2006/main" count="34" uniqueCount="34">
  <si>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</si>
  <si>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</si>
  <si>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</si>
  <si>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</si>
  <si>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</si>
  <si>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Применяемый коэффициент</t>
  </si>
  <si>
    <t>-</t>
  </si>
  <si>
    <t>Цена за единицу изм. (руб.)</t>
  </si>
  <si>
    <t>Цена за единицу изм. с округлением (вниз) до сотых долей после запятой (руб.)</t>
  </si>
  <si>
    <t>Наименование предмета товара (работы, услуги)</t>
  </si>
  <si>
    <t>Источник информации о цене (руб./ед.изм.)</t>
  </si>
  <si>
    <t>Н(М)ЦК, контракта с учетом округления цены за единицу (руб.)</t>
  </si>
  <si>
    <t>Однородность совокупности значений выявленных цен, используемых в расчете Н(М)ЦК**</t>
  </si>
  <si>
    <t>Заказчик подтверждает, что:</t>
  </si>
  <si>
    <t>** В соответствии с п. 3.20.1 Методических рекомендаций, утвержденных Приказом Минэкономразвития России от 02.10.2013 № 567 расчет произведен с помощью стандартных функций табличного редактора EXCEL.</t>
  </si>
  <si>
    <t xml:space="preserve">* Определение НМЦК произведено Заказчиком в соответствии с Приказом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
 </t>
  </si>
  <si>
    <t>Характеристики объекта закупки</t>
  </si>
  <si>
    <t xml:space="preserve">метод сопоставимых рыночных цен (анализа рынка) в соответствии с ч.6 ст.22 Федерального закона от 05.04.2013 №44-ФЗ.  </t>
  </si>
  <si>
    <t>Используемый метод определения НМЦК:</t>
  </si>
  <si>
    <r>
      <rPr>
        <b/>
        <sz val="11"/>
        <color indexed="8"/>
        <rFont val="Times New Roman"/>
        <family val="1"/>
        <charset val="204"/>
      </rP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</si>
  <si>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 xml:space="preserve">Расчет Н(М)ЦК по формуле   </t>
    </r>
    <r>
      <rPr>
        <sz val="11"/>
        <color indexed="8"/>
        <rFont val="Times New Roman"/>
        <family val="1"/>
        <charset val="204"/>
      </rPr>
      <t xml:space="preserve">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</si>
  <si>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определяемая методом сопоставимых рыночных цен (анализа рынка)*</t>
  </si>
  <si>
    <r>
      <t>В</t>
    </r>
    <r>
      <rPr>
        <b/>
        <sz val="14"/>
        <rFont val="Times New Roman"/>
        <family val="1"/>
        <charset val="204"/>
      </rPr>
      <t xml:space="preserve">В результате проведенного расчета Н(М)Ц контракта составила (в руб.): </t>
    </r>
    <r>
      <rPr>
        <b/>
        <sz val="14"/>
        <color indexed="9"/>
        <rFont val="Times New Roman"/>
        <family val="1"/>
        <charset val="204"/>
      </rPr>
      <t>17514,99</t>
    </r>
  </si>
  <si>
    <t xml:space="preserve">УТВЕРЖДЕНО
</t>
  </si>
  <si>
    <t>1. Характеристика товара (условия оказания услуг, выполнения работ) используемые для расчета НМЦК соответствуют описанию объектаа закупки.</t>
  </si>
  <si>
    <r>
      <t xml:space="preserve">Обоснование начальной (максимальнй) цены контракта на </t>
    </r>
    <r>
      <rPr>
        <b/>
        <u/>
        <sz val="14"/>
        <color indexed="8"/>
        <rFont val="Times New Roman"/>
        <family val="1"/>
        <charset val="204"/>
      </rPr>
      <t>выполние  работ по проверке вентиляционных каналов в здании ГБДОУ детский сад  № 137 Выборгского района Санкт-Петербурга,  по адресу: 194353, г. СПб, Северный пр., д.6, корп.2, литера А.</t>
    </r>
  </si>
  <si>
    <t>Периодическая проверка вентиляционных каналов в негазифицированном помещении</t>
  </si>
  <si>
    <t>пог м</t>
  </si>
  <si>
    <t xml:space="preserve"> </t>
  </si>
  <si>
    <r>
      <t xml:space="preserve">Дата составления 26 мая </t>
    </r>
    <r>
      <rPr>
        <u/>
        <sz val="14"/>
        <color indexed="8"/>
        <rFont val="Times New Roman"/>
        <family val="1"/>
        <charset val="204"/>
      </rPr>
      <t>2026 года</t>
    </r>
    <r>
      <rPr>
        <sz val="14"/>
        <color indexed="8"/>
        <rFont val="Times New Roman"/>
        <family val="1"/>
        <charset val="204"/>
      </rPr>
      <t xml:space="preserve"> </t>
    </r>
  </si>
  <si>
    <t>и.о.заведующего ГБДОУ детский сад №137 Выборгского района Санкт-Петербурга Милютина Е.В.</t>
  </si>
  <si>
    <t xml:space="preserve">Коммер-ческое предложение №1         </t>
  </si>
  <si>
    <t xml:space="preserve">Коммер-ческое предложение №2         </t>
  </si>
  <si>
    <t xml:space="preserve">Коммер-ческое предложение №3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</si>
</sst>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2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5" fillId="0" borderId="0" xfId="0" applyFont="1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13" fillId="0" borderId="0" xfId="0" applyNumberFormat="1" applyFont="1" applyAlignment="1">
      <alignment vertical="center"/>
    </xf>
    <xf numFmtId="0" fontId="4" fillId="0" borderId="0" xfId="0" applyFont="1" applyBorder="1" applyAlignment="1">
      <alignment vertical="center"/>
    </xf>
    <xf numFmtId="2" fontId="4" fillId="0" borderId="0" xfId="0" applyNumberFormat="1" applyFont="1" applyAlignment="1">
      <alignment vertical="center"/>
    </xf>
    <xf numFmtId="0" fontId="14" fillId="0" borderId="0" xfId="0" applyFont="1" applyAlignment="1">
      <alignment horizontal="justify" vertical="distributed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164" fontId="5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2" fontId="16" fillId="0" borderId="0" xfId="0" applyNumberFormat="1" applyFont="1" applyAlignment="1">
      <alignment vertic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165" fontId="10" fillId="0" borderId="3" xfId="0" applyNumberFormat="1" applyFont="1" applyBorder="1" applyAlignment="1" applyProtection="1">
      <alignment horizontal="center" vertical="center" wrapText="1"/>
      <protection locked="0"/>
    </xf>
    <xf numFmtId="165" fontId="10" fillId="0" borderId="2" xfId="0" applyNumberFormat="1" applyFont="1" applyBorder="1" applyAlignment="1" applyProtection="1">
      <alignment horizontal="center" vertical="center" wrapText="1"/>
      <protection locked="0"/>
    </xf>
    <xf numFmtId="2" fontId="10" fillId="0" borderId="3" xfId="0" applyNumberFormat="1" applyFont="1" applyBorder="1" applyAlignment="1" applyProtection="1">
      <alignment horizontal="center" vertical="center" wrapText="1"/>
      <protection locked="0"/>
    </xf>
    <xf numFmtId="165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1" fillId="0" borderId="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center" vertical="top" wrapText="1"/>
    </xf>
    <xf numFmtId="2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left" vertical="top" wrapText="1"/>
    </xf>
    <xf numFmtId="0" fontId="4" fillId="0" borderId="0" xfId="0" applyFont="1" applyAlignment="1" applyProtection="1">
      <alignment horizontal="center"/>
      <protection locked="0"/>
    </xf>
    <xf numFmtId="0" fontId="14" fillId="0" borderId="0" xfId="0" applyFont="1" applyAlignment="1">
      <alignment horizontal="justify" vertical="distributed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left" vertic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>
      <alignment horizontal="left"/>
    </xf>
    <xf numFmtId="0" fontId="19" fillId="0" borderId="0" xfId="0" applyFont="1" applyAlignment="1">
      <alignment horizontal="justify" vertical="distributed" wrapText="1"/>
    </xf>
    <xf numFmtId="0" fontId="17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vertical="distributed" wrapText="1"/>
    </xf>
    <xf numFmtId="0" fontId="17" fillId="0" borderId="0" xfId="0" applyFont="1" applyAlignment="1">
      <alignment vertical="distributed" wrapText="1"/>
    </xf>
    <xf numFmtId="0" fontId="1" fillId="0" borderId="3" xfId="0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8</xdr:row>
      <xdr:rowOff>1228725</xdr:rowOff>
    </xdr:from>
    <xdr:to>
      <xdr:col>11</xdr:col>
      <xdr:colOff>19050</xdr:colOff>
      <xdr:row>8</xdr:row>
      <xdr:rowOff>1581150</xdr:rowOff>
    </xdr:to>
    <xdr:pic>
      <xdr:nvPicPr>
        <xdr:cNvPr id="2317" name="Picture 1">
          <a:extLst>
            <a:ext uri="{FF2B5EF4-FFF2-40B4-BE49-F238E27FC236}">
              <a16:creationId xmlns:a16="http://schemas.microsoft.com/office/drawing/2014/main" id="{50C3E8AB-3162-49AA-8D81-6085FCD46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495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8</xdr:row>
      <xdr:rowOff>923925</xdr:rowOff>
    </xdr:from>
    <xdr:to>
      <xdr:col>9</xdr:col>
      <xdr:colOff>1019175</xdr:colOff>
      <xdr:row>8</xdr:row>
      <xdr:rowOff>1362075</xdr:rowOff>
    </xdr:to>
    <xdr:pic>
      <xdr:nvPicPr>
        <xdr:cNvPr id="2318" name="Picture 2">
          <a:extLst>
            <a:ext uri="{FF2B5EF4-FFF2-40B4-BE49-F238E27FC236}">
              <a16:creationId xmlns:a16="http://schemas.microsoft.com/office/drawing/2014/main" id="{5657916D-6D0D-4174-A30D-088EACCAF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51911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8</xdr:row>
      <xdr:rowOff>2038350</xdr:rowOff>
    </xdr:from>
    <xdr:to>
      <xdr:col>11</xdr:col>
      <xdr:colOff>1504950</xdr:colOff>
      <xdr:row>8</xdr:row>
      <xdr:rowOff>2505075</xdr:rowOff>
    </xdr:to>
    <xdr:pic>
      <xdr:nvPicPr>
        <xdr:cNvPr id="2319" name="Picture 5">
          <a:extLst>
            <a:ext uri="{FF2B5EF4-FFF2-40B4-BE49-F238E27FC236}">
              <a16:creationId xmlns:a16="http://schemas.microsoft.com/office/drawing/2014/main" id="{593998B6-BA5B-418F-874F-91433FBF4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6305550"/>
          <a:ext cx="14859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219075</xdr:colOff>
      <xdr:row>8</xdr:row>
      <xdr:rowOff>1762125</xdr:rowOff>
    </xdr:from>
    <xdr:to>
      <xdr:col>11</xdr:col>
      <xdr:colOff>371475</xdr:colOff>
      <xdr:row>8</xdr:row>
      <xdr:rowOff>1990725</xdr:rowOff>
    </xdr:to>
    <xdr:pic>
      <xdr:nvPicPr>
        <xdr:cNvPr id="2320" name="Picture 6">
          <a:extLst>
            <a:ext uri="{FF2B5EF4-FFF2-40B4-BE49-F238E27FC236}">
              <a16:creationId xmlns:a16="http://schemas.microsoft.com/office/drawing/2014/main" id="{64B3E55D-9384-4B2A-A5D0-3E0AE85A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8275" y="60293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7"/>
  <sheetViews>
    <sheetView tabSelected="1" view="pageBreakPreview" topLeftCell="A8" zoomScaleNormal="100" workbookViewId="0">
      <selection activeCell="I10" sqref="I10"/>
    </sheetView>
  </sheetViews>
  <sheetFormatPr defaultColWidth="9.140625" defaultRowHeight="12.75" x14ac:dyDescent="0.2"/>
  <cols>
    <col min="1" max="1" width="4" style="1" customWidth="1"/>
    <col min="2" max="2" width="26.28515625" style="1" customWidth="1"/>
    <col min="3" max="3" width="5.85546875" style="1" customWidth="1"/>
    <col min="4" max="4" width="8.85546875" style="1" customWidth="1"/>
    <col min="5" max="7" width="11.7109375" style="1" customWidth="1"/>
    <col min="8" max="8" width="9.140625" style="1"/>
    <col min="9" max="10" width="15.42578125" style="1" customWidth="1"/>
    <col min="11" max="11" width="14.28515625" style="1" customWidth="1"/>
    <col min="12" max="12" width="22.7109375" style="1" customWidth="1"/>
    <col min="13" max="14" width="11.28515625" style="1" customWidth="1"/>
    <col min="15" max="15" width="10.42578125" style="1" bestFit="1" customWidth="1"/>
    <col min="16" max="16384" width="9.140625" style="1"/>
  </cols>
  <sheetData>
    <row r="1" spans="1:15" ht="54.6" customHeight="1" x14ac:dyDescent="0.3">
      <c r="A1" s="4"/>
      <c r="B1" s="4"/>
      <c r="C1" s="4"/>
      <c r="D1" s="4" t="s">
        <v>28</v>
      </c>
      <c r="E1" s="4"/>
      <c r="F1" s="4"/>
      <c r="G1" s="4"/>
      <c r="H1" s="4"/>
      <c r="I1" s="4"/>
      <c r="J1" s="4"/>
      <c r="K1" s="4"/>
      <c r="L1" s="43" t="s">
        <v>23</v>
      </c>
      <c r="M1" s="56"/>
      <c r="N1" s="56"/>
      <c r="O1" s="56"/>
    </row>
    <row r="2" spans="1:15" ht="78.7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3" t="s">
        <v>30</v>
      </c>
      <c r="M2" s="43"/>
      <c r="N2" s="43"/>
      <c r="O2" s="43"/>
    </row>
    <row r="3" spans="1:15" ht="13.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6"/>
      <c r="M3" s="6"/>
      <c r="N3" s="6"/>
      <c r="O3" s="6"/>
    </row>
    <row r="4" spans="1:15" ht="18.75" customHeight="1" x14ac:dyDescent="0.3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1:15" s="4" customFormat="1" ht="93" customHeight="1" x14ac:dyDescent="0.3">
      <c r="A5" s="50" t="s">
        <v>25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</row>
    <row r="6" spans="1:15" s="4" customFormat="1" ht="38.25" customHeight="1" x14ac:dyDescent="0.3">
      <c r="A6" s="23"/>
      <c r="B6" s="22" t="s">
        <v>16</v>
      </c>
      <c r="C6" s="26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7"/>
    </row>
    <row r="7" spans="1:15" s="4" customFormat="1" ht="75" customHeight="1" x14ac:dyDescent="0.3">
      <c r="A7" s="7"/>
      <c r="B7" s="7" t="s">
        <v>18</v>
      </c>
      <c r="C7" s="61" t="s">
        <v>17</v>
      </c>
      <c r="D7" s="62"/>
      <c r="E7" s="62"/>
      <c r="F7" s="62"/>
      <c r="G7" s="62"/>
      <c r="H7" s="62"/>
      <c r="I7" s="62"/>
      <c r="J7" s="62"/>
      <c r="K7" s="62"/>
      <c r="L7" s="62"/>
      <c r="M7" s="62"/>
      <c r="N7" s="7"/>
      <c r="O7" s="7"/>
    </row>
    <row r="8" spans="1:15" ht="53.25" customHeight="1" x14ac:dyDescent="0.2">
      <c r="A8" s="59" t="s">
        <v>0</v>
      </c>
      <c r="B8" s="59" t="s">
        <v>9</v>
      </c>
      <c r="C8" s="44" t="s">
        <v>1</v>
      </c>
      <c r="D8" s="44" t="s">
        <v>2</v>
      </c>
      <c r="E8" s="46" t="s">
        <v>10</v>
      </c>
      <c r="F8" s="47"/>
      <c r="G8" s="48"/>
      <c r="H8" s="16"/>
      <c r="I8" s="60" t="s">
        <v>12</v>
      </c>
      <c r="J8" s="60"/>
      <c r="K8" s="60"/>
      <c r="L8" s="52" t="s">
        <v>21</v>
      </c>
      <c r="M8" s="52"/>
      <c r="N8" s="52"/>
      <c r="O8" s="52"/>
    </row>
    <row r="9" spans="1:15" ht="199.5" customHeight="1" x14ac:dyDescent="0.2">
      <c r="A9" s="59"/>
      <c r="B9" s="59"/>
      <c r="C9" s="45"/>
      <c r="D9" s="45"/>
      <c r="E9" s="38" t="s">
        <v>31</v>
      </c>
      <c r="F9" s="17" t="s">
        <v>32</v>
      </c>
      <c r="G9" s="17" t="s">
        <v>33</v>
      </c>
      <c r="H9" s="17" t="s">
        <v>5</v>
      </c>
      <c r="I9" s="17" t="s">
        <v>4</v>
      </c>
      <c r="J9" s="17" t="s">
        <v>3</v>
      </c>
      <c r="K9" s="19" t="s">
        <v>19</v>
      </c>
      <c r="L9" s="20" t="s">
        <v>20</v>
      </c>
      <c r="M9" s="18" t="s">
        <v>7</v>
      </c>
      <c r="N9" s="18" t="s">
        <v>8</v>
      </c>
      <c r="O9" s="18" t="s">
        <v>11</v>
      </c>
    </row>
    <row r="10" spans="1:15" ht="89.45" customHeight="1" x14ac:dyDescent="0.2">
      <c r="A10" s="36">
        <v>1</v>
      </c>
      <c r="B10" s="40" t="s">
        <v>26</v>
      </c>
      <c r="C10" s="37" t="s">
        <v>27</v>
      </c>
      <c r="D10" s="39">
        <v>128</v>
      </c>
      <c r="E10" s="28">
        <v>35</v>
      </c>
      <c r="F10" s="29">
        <v>42</v>
      </c>
      <c r="G10" s="28">
        <v>45</v>
      </c>
      <c r="H10" s="30" t="s">
        <v>6</v>
      </c>
      <c r="I10" s="31">
        <f t="shared" ref="I10" si="0">AVERAGE(E10:G10)</f>
        <v>40.666666666666664</v>
      </c>
      <c r="J10" s="32">
        <f t="shared" ref="J10" si="1">SQRT(((SUM((POWER(G10-I10,2)),(POWER(F10-I10,2)),(POWER(E10-I10,2)))/(COLUMNS(E10:G10)-1))))</f>
        <v>5.1316014394468841</v>
      </c>
      <c r="K10" s="32">
        <f t="shared" ref="K10" si="2">J10/I10*100</f>
        <v>12.618692064213649</v>
      </c>
      <c r="L10" s="31">
        <f t="shared" ref="L10" si="3">((D10/3)*(SUM(E10:G10)))</f>
        <v>5205.333333333333</v>
      </c>
      <c r="M10" s="33">
        <f t="shared" ref="M10" si="4">L10/D10</f>
        <v>40.666666666666664</v>
      </c>
      <c r="N10" s="33">
        <f t="shared" ref="N10" si="5">ROUNDDOWN(M10,2)</f>
        <v>40.659999999999997</v>
      </c>
      <c r="O10" s="33">
        <f t="shared" ref="O10" si="6">N10*D10</f>
        <v>5204.4799999999996</v>
      </c>
    </row>
    <row r="11" spans="1:15" s="2" customFormat="1" ht="28.35" customHeight="1" x14ac:dyDescent="0.25">
      <c r="A11" s="49" t="s">
        <v>22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33">
        <v>5204.4799999999996</v>
      </c>
      <c r="O11" s="24">
        <v>17</v>
      </c>
    </row>
    <row r="12" spans="1:15" s="2" customFormat="1" ht="33.6" customHeight="1" x14ac:dyDescent="0.25">
      <c r="A12" s="21"/>
      <c r="B12" s="21"/>
      <c r="C12" s="21"/>
      <c r="D12" s="21"/>
      <c r="E12" s="21"/>
      <c r="F12" s="21"/>
      <c r="G12" s="21"/>
      <c r="H12" s="21"/>
      <c r="I12" s="8"/>
      <c r="J12" s="9"/>
      <c r="K12" s="9"/>
      <c r="L12" s="9"/>
      <c r="M12" s="9"/>
      <c r="N12" s="33"/>
      <c r="O12" s="10"/>
    </row>
    <row r="13" spans="1:15" s="2" customFormat="1" ht="60.75" customHeight="1" x14ac:dyDescent="0.25">
      <c r="A13" s="57" t="s">
        <v>15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</row>
    <row r="14" spans="1:15" s="2" customFormat="1" ht="39" customHeight="1" x14ac:dyDescent="0.25">
      <c r="A14" s="42" t="s">
        <v>14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</row>
    <row r="15" spans="1:15" s="2" customFormat="1" ht="10.5" customHeight="1" x14ac:dyDescent="0.2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</row>
    <row r="16" spans="1:15" s="2" customFormat="1" ht="9.75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s="2" customFormat="1" ht="18.75" customHeight="1" x14ac:dyDescent="0.25">
      <c r="A17" s="55" t="s">
        <v>13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</row>
    <row r="18" spans="1:15" s="2" customFormat="1" ht="5.25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s="2" customFormat="1" ht="21.75" customHeight="1" x14ac:dyDescent="0.25">
      <c r="A19" s="42" t="s">
        <v>24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</row>
    <row r="20" spans="1:15" ht="15.75" customHeight="1" x14ac:dyDescent="0.3">
      <c r="A20" s="54"/>
      <c r="B20" s="5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 s="3" customFormat="1" ht="11.25" customHeight="1" x14ac:dyDescent="0.3">
      <c r="A21" s="12"/>
      <c r="B21" s="12"/>
      <c r="C21" s="12"/>
      <c r="D21" s="4"/>
      <c r="E21" s="13"/>
      <c r="F21" s="14"/>
      <c r="G21" s="15"/>
      <c r="H21" s="5"/>
      <c r="I21" s="5"/>
      <c r="J21" s="5"/>
      <c r="K21" s="5"/>
      <c r="L21" s="5"/>
      <c r="M21" s="5"/>
      <c r="N21" s="5"/>
      <c r="O21" s="5"/>
    </row>
    <row r="22" spans="1:15" s="5" customFormat="1" ht="27" customHeight="1" x14ac:dyDescent="0.3">
      <c r="A22" s="12"/>
      <c r="B22" s="53" t="s">
        <v>29</v>
      </c>
      <c r="C22" s="53"/>
      <c r="D22" s="53"/>
      <c r="E22" s="53"/>
      <c r="F22" s="14"/>
      <c r="G22" s="15"/>
    </row>
    <row r="23" spans="1:15" s="4" customFormat="1" ht="19.5" customHeight="1" x14ac:dyDescent="0.3">
      <c r="A23" s="41"/>
      <c r="B23" s="41"/>
      <c r="C23" s="41"/>
      <c r="D23" s="41"/>
      <c r="E23" s="41"/>
      <c r="F23" s="34"/>
      <c r="G23" s="34"/>
      <c r="H23" s="34"/>
      <c r="I23" s="34"/>
      <c r="J23" s="34"/>
      <c r="K23" s="34"/>
      <c r="L23" s="34"/>
      <c r="M23" s="34"/>
      <c r="N23" s="34"/>
      <c r="O23" s="34"/>
    </row>
    <row r="24" spans="1:15" s="4" customFormat="1" ht="20.100000000000001" customHeight="1" x14ac:dyDescent="0.3">
      <c r="A24" s="35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</row>
    <row r="25" spans="1:15" s="4" customFormat="1" ht="25.35" customHeight="1" x14ac:dyDescent="0.3">
      <c r="A25" s="35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</row>
    <row r="26" spans="1:15" s="4" customFormat="1" ht="14.25" customHeight="1" x14ac:dyDescent="0.3">
      <c r="A26" s="35"/>
      <c r="B26" s="35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s="4" customFormat="1" ht="14.25" customHeight="1" x14ac:dyDescent="0.3">
      <c r="A27" s="35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</row>
  </sheetData>
  <mergeCells count="21">
    <mergeCell ref="L1:O1"/>
    <mergeCell ref="A13:O13"/>
    <mergeCell ref="A8:A9"/>
    <mergeCell ref="B8:B9"/>
    <mergeCell ref="I8:K8"/>
    <mergeCell ref="C7:M7"/>
    <mergeCell ref="A23:E23"/>
    <mergeCell ref="A19:O19"/>
    <mergeCell ref="L2:O2"/>
    <mergeCell ref="A15:O15"/>
    <mergeCell ref="D8:D9"/>
    <mergeCell ref="E8:G8"/>
    <mergeCell ref="C8:C9"/>
    <mergeCell ref="A11:M11"/>
    <mergeCell ref="A5:O5"/>
    <mergeCell ref="A4:O4"/>
    <mergeCell ref="L8:O8"/>
    <mergeCell ref="B22:E22"/>
    <mergeCell ref="A20:B20"/>
    <mergeCell ref="A14:O14"/>
    <mergeCell ref="A17:O17"/>
  </mergeCells>
  <phoneticPr fontId="0" type="noConversion"/>
  <pageMargins left="0.51181102362204722" right="0.31496062992125984" top="0.74803149606299213" bottom="0.55118110236220474" header="0.31496062992125984" footer="0.31496062992125984"/>
  <pageSetup paperSize="9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2023-03-03T12:35:21Z</cp:lastPrinted>
  <dcterms:created xsi:type="dcterms:W3CDTF">2014-01-15T18:15:09Z</dcterms:created>
  <dcterms:modified xsi:type="dcterms:W3CDTF">2026-05-26T15:10:29Z</dcterms:modified>
</cp:coreProperties>
</file>