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sgz\Desktop\Контракты работа 2026\Антивирус\"/>
    </mc:Choice>
  </mc:AlternateContent>
  <xr:revisionPtr revIDLastSave="0" documentId="13_ncr:1_{F678CBC1-92C8-499A-A083-5E1D7E05EB29}" xr6:coauthVersionLast="47" xr6:coauthVersionMax="47" xr10:uidLastSave="{00000000-0000-0000-0000-000000000000}"/>
  <bookViews>
    <workbookView xWindow="-120" yWindow="-120" windowWidth="29040" windowHeight="15840" firstSheet="7" activeTab="7" xr2:uid="{F775BA11-8E4C-491C-864A-AC68DE2D719B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1'!$A$1:$I$12</definedName>
  </definedNames>
  <calcPr calcId="191029" fullPrecision="0"/>
</workbook>
</file>

<file path=xl/calcChain.xml><?xml version="1.0" encoding="utf-8"?>
<calcChain xmlns="http://schemas.openxmlformats.org/spreadsheetml/2006/main">
  <c r="H8" i="29" l="1"/>
  <c r="I8" i="29" s="1"/>
  <c r="I9" i="29" l="1"/>
  <c r="F10" i="17"/>
  <c r="I10" i="17"/>
  <c r="J10" i="17"/>
  <c r="K10" i="17"/>
  <c r="L10" i="17"/>
  <c r="L18" i="17"/>
  <c r="F11" i="17"/>
  <c r="I11" i="17"/>
  <c r="J11" i="17"/>
  <c r="K11" i="17"/>
  <c r="L11" i="17"/>
  <c r="F12" i="17"/>
  <c r="L12" i="17"/>
  <c r="I12" i="17"/>
  <c r="J12" i="17"/>
  <c r="K12" i="17"/>
  <c r="F13" i="17"/>
  <c r="I13" i="17"/>
  <c r="J13" i="17"/>
  <c r="K13" i="17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/>
  <c r="I16" i="17"/>
  <c r="J16" i="17"/>
  <c r="K16" i="17"/>
  <c r="F10" i="11"/>
  <c r="I10" i="11"/>
  <c r="J10" i="11"/>
  <c r="K10" i="11"/>
  <c r="L10" i="11"/>
  <c r="N10" i="11"/>
  <c r="N18" i="11"/>
  <c r="F11" i="11"/>
  <c r="L11" i="11"/>
  <c r="N11" i="11"/>
  <c r="I11" i="11"/>
  <c r="J11" i="11"/>
  <c r="K11" i="11"/>
  <c r="F12" i="11"/>
  <c r="I12" i="11"/>
  <c r="J12" i="11"/>
  <c r="K12" i="11"/>
  <c r="L12" i="11"/>
  <c r="N12" i="11"/>
  <c r="F13" i="11"/>
  <c r="L13" i="11"/>
  <c r="N13" i="11"/>
  <c r="I13" i="11"/>
  <c r="J13" i="11"/>
  <c r="K13" i="11"/>
  <c r="F14" i="11"/>
  <c r="I14" i="11"/>
  <c r="J14" i="11"/>
  <c r="K14" i="11"/>
  <c r="L14" i="11"/>
  <c r="N14" i="11"/>
  <c r="F15" i="11"/>
  <c r="L15" i="11"/>
  <c r="N15" i="11"/>
  <c r="I15" i="11"/>
  <c r="J15" i="11"/>
  <c r="K15" i="11"/>
  <c r="F16" i="11"/>
  <c r="I16" i="11"/>
  <c r="J16" i="11"/>
  <c r="K16" i="11"/>
  <c r="L16" i="11"/>
  <c r="N16" i="11"/>
  <c r="F8" i="19"/>
  <c r="L8" i="19"/>
  <c r="L16" i="19"/>
  <c r="I8" i="19"/>
  <c r="J8" i="19"/>
  <c r="K8" i="19"/>
  <c r="F9" i="19"/>
  <c r="I9" i="19"/>
  <c r="J9" i="19"/>
  <c r="K9" i="19"/>
  <c r="L9" i="19"/>
  <c r="F10" i="19"/>
  <c r="L10" i="19"/>
  <c r="I10" i="19"/>
  <c r="K10" i="19"/>
  <c r="J10" i="19"/>
  <c r="F11" i="19"/>
  <c r="L11" i="19"/>
  <c r="I11" i="19"/>
  <c r="J11" i="19"/>
  <c r="K11" i="19"/>
  <c r="F12" i="19"/>
  <c r="L12" i="19"/>
  <c r="I12" i="19"/>
  <c r="J12" i="19"/>
  <c r="K12" i="19"/>
  <c r="F13" i="19"/>
  <c r="I13" i="19"/>
  <c r="J13" i="19"/>
  <c r="K13" i="19"/>
  <c r="L13" i="19"/>
  <c r="F14" i="19"/>
  <c r="I14" i="19"/>
  <c r="J14" i="19"/>
  <c r="K14" i="19"/>
  <c r="L14" i="19"/>
  <c r="L18" i="11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<sst xmlns="http://schemas.openxmlformats.org/spreadsheetml/2006/main" count="139" uniqueCount="69">
  <si>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</si>
  <si>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</si>
  <si>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</si>
  <si>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</si>
  <si>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</si>
  <si>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</si>
  <si>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</si>
  <si>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</si>
  <si>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</si>
  <si>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</si>
  <si>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</si>
  <si>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</si>
  <si>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</si>
  <si>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</si>
  <si>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</si>
  <si>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</si>
  <si>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</si>
  <si>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</si>
  <si>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</si>
  <si>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</si>
  <si>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</si>
  <si>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</si>
  <si>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</si>
  <si>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</si>
  <si>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</si>
  <si>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</si>
  <si>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</si>
  <si>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</si>
  <si>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</si>
  <si>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</si>
  <si>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</si>
  <si>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</si>
  <si>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</si>
  <si>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</si>
  <si>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</si>
  <si>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</si>
  <si>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</si>
  <si>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</si>
  <si>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</si>
  <si>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</si>
  <si>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</si>
  <si>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</si>
  <si>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</si>
  <si>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</si>
  <si>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</si>
  <si>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</si>
  <si>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</si>
  <si>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</si>
  <si>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</si>
  <si>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</si>
  <si>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</si>
  <si>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</si>
  <si>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</si>
  <si>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</si>
  <si>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</si>
  <si>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</si>
  <si>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</si>
  <si>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</si>
  <si>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</si>
  <si>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</si>
  <si>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</si>
  <si>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Итого цена , руб. (7*8)</t>
  </si>
  <si>
    <t xml:space="preserve">Типовая форма обоснования цены контракта (договора) заключаемого у единственного поставщика </t>
  </si>
  <si>
    <r>
      <t>Заказчиком были направлены запросы о предоставлении ценовой информации</t>
    </r>
    <r>
      <rPr>
        <b/>
        <u/>
        <sz val="12"/>
        <rFont val="Times New Roman"/>
        <family val="1"/>
        <charset val="204"/>
      </rPr>
      <t xml:space="preserve"> пяти</t>
    </r>
    <r>
      <rPr>
        <u/>
        <sz val="12"/>
        <rFont val="Times New Roman"/>
        <family val="1"/>
        <charset val="204"/>
      </rPr>
      <t xml:space="preserve"> (подрядчикам, исполнителям) 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</si>
  <si>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Неисключительные права на использование антивирусной программы для ЭВМ (сертифицированной ФСТЭК России), лицензия для учебных заведений, библиотек, музеев на 12 месяцев в составе:
«Dr.Web Server Security Suite» + Центр управления – Антивирус, 07 (семь) файловых серверов. Реестровая запись №46 от 20.02.2016.
«Dr.Web Mail Security Suite» + Центр управления + Антиспам, 60 почтовых ящиков. Реестровая запись №43 от 20.02.2016.
«Dr.Web Desktop Security Suite» + Центр управления – Антивирус, 90 рабочих станций. Реестровая запись №47 от 20.02.2016</t>
  </si>
  <si>
    <t>усл. ед</t>
  </si>
  <si>
    <t>В соответствии с Постановлением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Постановление) закупаемые услуги попадают в Приложение № 1 Постановления (Перечень товаров (в том числе поставляемых при выполнении закупаемых работ, оказании закупаемых услуг), происходящих из иностранных государств, работ, услуг, соответственно выполняемых, оказываемых иностранными гражданами, иностранными юрлицами, в отношении которых устанавливается запрет закупок для обеспечения государственных и муниципальных нужд, закупок отдельными видами юридических лиц)  (пункт 146). (запись в Реестре программ для электронных и вычислительных машин и баз данных : Dr.Web Server Security Suite -  №46 от 20.02.2016, Dr.Web Mail Security Suite - №43 от 20.02.2016,Dr.Web Desktop Security Suite - №47 от 20.02.2016 )</t>
  </si>
  <si>
    <t>Передача неисключительных прав на использование антивирусной программы для ЭВМ (сертифицированной ФСТЭК России), лицензия для учебных заведений, библиотек, музеев на 12 месяцев</t>
  </si>
  <si>
    <r>
      <t xml:space="preserve">Ответы на запросы </t>
    </r>
    <r>
      <rPr>
        <i/>
        <u/>
        <sz val="12"/>
        <rFont val="Times New Roman"/>
        <family val="1"/>
        <charset val="204"/>
      </rPr>
      <t>получены от  3 поставщиков (подрядчиков, исполнителей)</t>
    </r>
    <r>
      <rPr>
        <sz val="12"/>
        <rFont val="Times New Roman"/>
        <family val="1"/>
        <charset val="204"/>
      </rPr>
      <t xml:space="preserve">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 </t>
    </r>
    <r>
      <rPr>
        <i/>
        <sz val="12"/>
        <rFont val="Times New Roman"/>
        <family val="1"/>
        <charset val="204"/>
      </rPr>
      <t>Использован метод анализа рынка</t>
    </r>
    <r>
      <rPr>
        <sz val="12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</si>
</sst>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4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i/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22" fillId="0" borderId="0"/>
    <xf numFmtId="0" fontId="23" fillId="0" borderId="0"/>
    <xf numFmtId="0" fontId="23" fillId="0" borderId="0"/>
  </cellStyleXfs>
  <cellXfs count="85">
    <xf numFmtId="0" fontId="0" fillId="0" borderId="0" xfId="0"/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4" fontId="24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" borderId="1" xfId="0" applyFont="1" applyFill="1" applyBorder="1" applyAlignment="1">
      <alignment horizontal="lef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right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4" fontId="29" fillId="2" borderId="3" xfId="0" applyNumberFormat="1" applyFont="1" applyFill="1" applyBorder="1" applyAlignment="1">
      <alignment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left" vertical="center" wrapText="1"/>
    </xf>
    <xf numFmtId="4" fontId="32" fillId="2" borderId="1" xfId="0" applyNumberFormat="1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center" wrapText="1"/>
    </xf>
    <xf numFmtId="4" fontId="29" fillId="2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left" vertical="center" wrapText="1"/>
    </xf>
    <xf numFmtId="4" fontId="24" fillId="0" borderId="1" xfId="0" applyNumberFormat="1" applyFont="1" applyBorder="1" applyAlignment="1">
      <alignment horizontal="center" vertical="center" wrapText="1"/>
    </xf>
    <xf numFmtId="4" fontId="29" fillId="0" borderId="2" xfId="0" applyNumberFormat="1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" fontId="32" fillId="0" borderId="1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10" fontId="32" fillId="0" borderId="1" xfId="0" applyNumberFormat="1" applyFont="1" applyBorder="1" applyAlignment="1">
      <alignment horizontal="center" vertical="center" wrapText="1"/>
    </xf>
    <xf numFmtId="0" fontId="34" fillId="0" borderId="0" xfId="0" applyFont="1"/>
    <xf numFmtId="4" fontId="32" fillId="2" borderId="3" xfId="0" applyNumberFormat="1" applyFont="1" applyFill="1" applyBorder="1" applyAlignment="1">
      <alignment horizontal="center" vertical="center" wrapText="1"/>
    </xf>
    <xf numFmtId="164" fontId="32" fillId="2" borderId="1" xfId="0" applyNumberFormat="1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center" vertical="center" wrapText="1"/>
    </xf>
    <xf numFmtId="4" fontId="24" fillId="3" borderId="1" xfId="0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0" fontId="32" fillId="3" borderId="1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165" fontId="0" fillId="0" borderId="0" xfId="0" applyNumberFormat="1"/>
    <xf numFmtId="4" fontId="16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" fontId="38" fillId="0" borderId="1" xfId="0" applyNumberFormat="1" applyFont="1" applyBorder="1" applyAlignment="1" applyProtection="1">
      <alignment horizontal="center" vertical="center" wrapText="1"/>
      <protection locked="0"/>
    </xf>
    <xf numFmtId="4" fontId="18" fillId="0" borderId="1" xfId="0" applyNumberFormat="1" applyFont="1" applyBorder="1" applyAlignment="1" applyProtection="1">
      <alignment horizontal="center" vertical="center" wrapText="1"/>
      <protection locked="0"/>
    </xf>
    <xf numFmtId="3" fontId="18" fillId="0" borderId="1" xfId="0" applyNumberFormat="1" applyFont="1" applyBorder="1" applyAlignment="1" applyProtection="1">
      <alignment horizontal="center" vertical="center" wrapText="1"/>
      <protection locked="0"/>
    </xf>
    <xf numFmtId="4" fontId="21" fillId="0" borderId="1" xfId="0" applyNumberFormat="1" applyFont="1" applyBorder="1" applyAlignment="1" applyProtection="1">
      <alignment horizontal="center" vertical="center" wrapText="1"/>
      <protection locked="0"/>
    </xf>
    <xf numFmtId="2" fontId="0" fillId="0" borderId="0" xfId="0" applyNumberFormat="1"/>
    <xf numFmtId="0" fontId="32" fillId="0" borderId="1" xfId="0" applyFont="1" applyBorder="1" applyAlignment="1">
      <alignment horizontal="justify" vertical="center" wrapText="1"/>
    </xf>
    <xf numFmtId="0" fontId="18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35" fillId="0" borderId="6" xfId="0" applyFont="1" applyBorder="1" applyAlignment="1">
      <alignment horizontal="center" vertical="center" wrapText="1"/>
    </xf>
    <xf numFmtId="0" fontId="26" fillId="2" borderId="7" xfId="0" applyFont="1" applyFill="1" applyBorder="1" applyAlignment="1">
      <alignment horizontal="left" vertical="center" wrapText="1"/>
    </xf>
    <xf numFmtId="0" fontId="26" fillId="2" borderId="8" xfId="0" applyFont="1" applyFill="1" applyBorder="1" applyAlignment="1">
      <alignment horizontal="left" vertical="center" wrapText="1"/>
    </xf>
    <xf numFmtId="0" fontId="28" fillId="0" borderId="0" xfId="0" applyFont="1" applyAlignment="1">
      <alignment vertical="center"/>
    </xf>
    <xf numFmtId="4" fontId="24" fillId="0" borderId="1" xfId="0" applyNumberFormat="1" applyFont="1" applyBorder="1" applyAlignment="1">
      <alignment horizontal="center" vertical="center" wrapText="1"/>
    </xf>
    <xf numFmtId="0" fontId="33" fillId="0" borderId="7" xfId="0" applyFont="1" applyBorder="1" applyAlignment="1">
      <alignment horizontal="right" vertical="center" wrapText="1"/>
    </xf>
    <xf numFmtId="0" fontId="33" fillId="0" borderId="4" xfId="0" applyFont="1" applyBorder="1" applyAlignment="1">
      <alignment horizontal="right" vertical="center" wrapText="1"/>
    </xf>
    <xf numFmtId="0" fontId="26" fillId="0" borderId="0" xfId="0" applyFont="1" applyAlignment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9" xfId="0" applyFont="1" applyFill="1" applyBorder="1" applyAlignment="1">
      <alignment horizontal="center" vertical="center" wrapText="1"/>
    </xf>
    <xf numFmtId="0" fontId="33" fillId="2" borderId="7" xfId="0" applyFont="1" applyFill="1" applyBorder="1" applyAlignment="1">
      <alignment horizontal="center" vertical="center" wrapText="1"/>
    </xf>
    <xf numFmtId="0" fontId="33" fillId="2" borderId="4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" fontId="33" fillId="0" borderId="1" xfId="0" applyNumberFormat="1" applyFont="1" applyBorder="1" applyAlignment="1">
      <alignment horizontal="center" vertical="center" wrapText="1"/>
    </xf>
    <xf numFmtId="4" fontId="29" fillId="2" borderId="2" xfId="0" applyNumberFormat="1" applyFont="1" applyFill="1" applyBorder="1" applyAlignment="1">
      <alignment horizontal="center" vertical="center" wrapText="1"/>
    </xf>
    <xf numFmtId="4" fontId="29" fillId="2" borderId="5" xfId="0" applyNumberFormat="1" applyFont="1" applyFill="1" applyBorder="1" applyAlignment="1">
      <alignment horizontal="center" vertical="center" wrapText="1"/>
    </xf>
    <xf numFmtId="0" fontId="35" fillId="0" borderId="4" xfId="0" applyFont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center" wrapText="1"/>
    </xf>
    <xf numFmtId="0" fontId="26" fillId="2" borderId="3" xfId="0" applyFont="1" applyFill="1" applyBorder="1" applyAlignment="1">
      <alignment horizontal="left" vertical="center" wrapText="1"/>
    </xf>
    <xf numFmtId="0" fontId="26" fillId="2" borderId="5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16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horizontal="center" wrapText="1"/>
    </xf>
  </cellXfs>
  <cellStyles count="4">
    <cellStyle name="Обычный" xfId="0" builtinId="0"/>
    <cellStyle name="Обычный 4" xfId="1" xr:uid="{8A8A47C4-F492-4897-973D-6C291AF0055B}"/>
    <cellStyle name="Обычный 6 3 3" xfId="2" xr:uid="{0E09F0AA-C604-448B-9A7D-193B856C73D8}"/>
    <cellStyle name="Обычный 6 5 3" xfId="3" xr:uid="{959BDC68-5240-4315-92B4-0C1CA0768CB8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86" name="Рисунок 1" descr="C:\Temp\KClipboardExport\l41eo45a.gif">
          <a:extLst>
            <a:ext uri="{FF2B5EF4-FFF2-40B4-BE49-F238E27FC236}">
              <a16:creationId xmlns:a16="http://schemas.microsoft.com/office/drawing/2014/main" id="{BB7D734F-501D-6696-6DCF-D203B6338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7" name="Picture 21" descr="C:\Temp\KClipboardExport\sssqsznq.gif">
          <a:extLst>
            <a:ext uri="{FF2B5EF4-FFF2-40B4-BE49-F238E27FC236}">
              <a16:creationId xmlns:a16="http://schemas.microsoft.com/office/drawing/2014/main" id="{D9543785-DFB3-0B8F-F006-B0AD226527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8" name="Picture 19" descr="C:\Temp\KClipboardExport\8c4wnzhy.gif">
          <a:extLst>
            <a:ext uri="{FF2B5EF4-FFF2-40B4-BE49-F238E27FC236}">
              <a16:creationId xmlns:a16="http://schemas.microsoft.com/office/drawing/2014/main" id="{7602631D-A9FB-4894-1BBB-E2D75FB288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9" name="Рисунок 1" descr="C:\Temp\KClipboardExport\l41eo45a.gif">
          <a:extLst>
            <a:ext uri="{FF2B5EF4-FFF2-40B4-BE49-F238E27FC236}">
              <a16:creationId xmlns:a16="http://schemas.microsoft.com/office/drawing/2014/main" id="{270F32C9-D0AD-5698-F359-1DE83746C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90" name="Picture 1" descr="C:\Temp\KClipboardExport\7d4qbwfz.gif">
          <a:extLst>
            <a:ext uri="{FF2B5EF4-FFF2-40B4-BE49-F238E27FC236}">
              <a16:creationId xmlns:a16="http://schemas.microsoft.com/office/drawing/2014/main" id="{A2863A7A-19DB-900C-EE38-E246CA7873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91" name="Picture 1" descr="C:\Temp\KClipboardExport\7d4qbwfz.gif">
          <a:extLst>
            <a:ext uri="{FF2B5EF4-FFF2-40B4-BE49-F238E27FC236}">
              <a16:creationId xmlns:a16="http://schemas.microsoft.com/office/drawing/2014/main" id="{ED820340-A7A1-A07C-657C-DA0CA9747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92" name="Picture 1" descr="C:\Temp\KClipboardExport\7d4qbwfz.gif">
          <a:extLst>
            <a:ext uri="{FF2B5EF4-FFF2-40B4-BE49-F238E27FC236}">
              <a16:creationId xmlns:a16="http://schemas.microsoft.com/office/drawing/2014/main" id="{0FEBA026-D6BD-3E30-C625-9234EE88BF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54" name="Рисунок 1" descr="C:\Temp\KClipboardExport\l41eo45a.gif">
          <a:extLst>
            <a:ext uri="{FF2B5EF4-FFF2-40B4-BE49-F238E27FC236}">
              <a16:creationId xmlns:a16="http://schemas.microsoft.com/office/drawing/2014/main" id="{CD623791-DD80-AD92-29BC-4A04DCF73B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55" name="Picture 21" descr="C:\Temp\KClipboardExport\sssqsznq.gif">
          <a:extLst>
            <a:ext uri="{FF2B5EF4-FFF2-40B4-BE49-F238E27FC236}">
              <a16:creationId xmlns:a16="http://schemas.microsoft.com/office/drawing/2014/main" id="{1B0D9BEB-3AEB-5E9B-2BC4-6E8068192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56" name="Picture 19" descr="C:\Temp\KClipboardExport\8c4wnzhy.gif">
          <a:extLst>
            <a:ext uri="{FF2B5EF4-FFF2-40B4-BE49-F238E27FC236}">
              <a16:creationId xmlns:a16="http://schemas.microsoft.com/office/drawing/2014/main" id="{905BED34-EECE-D8D6-743F-C9E4B8F7BE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57" name="Рисунок 1" descr="C:\Temp\KClipboardExport\l41eo45a.gif">
          <a:extLst>
            <a:ext uri="{FF2B5EF4-FFF2-40B4-BE49-F238E27FC236}">
              <a16:creationId xmlns:a16="http://schemas.microsoft.com/office/drawing/2014/main" id="{55B61F25-F03F-7837-2C0B-2B10157B26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58" name="Picture 1" descr="C:\Temp\KClipboardExport\7d4qbwfz.gif">
          <a:extLst>
            <a:ext uri="{FF2B5EF4-FFF2-40B4-BE49-F238E27FC236}">
              <a16:creationId xmlns:a16="http://schemas.microsoft.com/office/drawing/2014/main" id="{88AEAA0D-AE92-E5AF-F4E8-AA741247E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9" name="Picture 1" descr="C:\Temp\KClipboardExport\7d4qbwfz.gif">
          <a:extLst>
            <a:ext uri="{FF2B5EF4-FFF2-40B4-BE49-F238E27FC236}">
              <a16:creationId xmlns:a16="http://schemas.microsoft.com/office/drawing/2014/main" id="{EEE0EBA1-4EEB-87D9-72D8-3052E9232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60" name="Picture 1" descr="C:\Temp\KClipboardExport\7d4qbwfz.gif">
          <a:extLst>
            <a:ext uri="{FF2B5EF4-FFF2-40B4-BE49-F238E27FC236}">
              <a16:creationId xmlns:a16="http://schemas.microsoft.com/office/drawing/2014/main" id="{21FD6822-647C-C5B1-52BC-31E2201B0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61" name="Picture 1" descr="C:\Temp\KClipboardExport\7d4qbwfz.gif">
          <a:extLst>
            <a:ext uri="{FF2B5EF4-FFF2-40B4-BE49-F238E27FC236}">
              <a16:creationId xmlns:a16="http://schemas.microsoft.com/office/drawing/2014/main" id="{3170A145-83B8-A0F7-F486-263031EE08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62" name="Рисунок 1" descr="C:\Temp\KClipboardExport\l41eo45a.gif">
          <a:extLst>
            <a:ext uri="{FF2B5EF4-FFF2-40B4-BE49-F238E27FC236}">
              <a16:creationId xmlns:a16="http://schemas.microsoft.com/office/drawing/2014/main" id="{1D9E7A45-39C4-4453-5AAB-7B4B1C023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20" name="Рисунок 1" descr="C:\Temp\KClipboardExport\l41eo45a.gif">
          <a:extLst>
            <a:ext uri="{FF2B5EF4-FFF2-40B4-BE49-F238E27FC236}">
              <a16:creationId xmlns:a16="http://schemas.microsoft.com/office/drawing/2014/main" id="{D11C6E70-3442-08EB-43BB-7D416A40DE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21" name="Picture 21" descr="C:\Temp\KClipboardExport\sssqsznq.gif">
          <a:extLst>
            <a:ext uri="{FF2B5EF4-FFF2-40B4-BE49-F238E27FC236}">
              <a16:creationId xmlns:a16="http://schemas.microsoft.com/office/drawing/2014/main" id="{06715782-D508-D60B-05DA-BC0FB2BE5F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22" name="Picture 19" descr="C:\Temp\KClipboardExport\8c4wnzhy.gif">
          <a:extLst>
            <a:ext uri="{FF2B5EF4-FFF2-40B4-BE49-F238E27FC236}">
              <a16:creationId xmlns:a16="http://schemas.microsoft.com/office/drawing/2014/main" id="{CBDE8DBE-8CA3-6DB2-0104-930CA03BEA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23" name="Рисунок 1" descr="C:\Temp\KClipboardExport\l41eo45a.gif">
          <a:extLst>
            <a:ext uri="{FF2B5EF4-FFF2-40B4-BE49-F238E27FC236}">
              <a16:creationId xmlns:a16="http://schemas.microsoft.com/office/drawing/2014/main" id="{7038C68F-E39D-24F8-7E2B-5892E29275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24" name="Picture 1" descr="C:\Temp\KClipboardExport\7d4qbwfz.gif">
          <a:extLst>
            <a:ext uri="{FF2B5EF4-FFF2-40B4-BE49-F238E27FC236}">
              <a16:creationId xmlns:a16="http://schemas.microsoft.com/office/drawing/2014/main" id="{79B41606-C0A6-8E0C-641E-C7D3D90BE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25" name="Picture 1" descr="C:\Temp\KClipboardExport\7d4qbwfz.gif">
          <a:extLst>
            <a:ext uri="{FF2B5EF4-FFF2-40B4-BE49-F238E27FC236}">
              <a16:creationId xmlns:a16="http://schemas.microsoft.com/office/drawing/2014/main" id="{1B6A0791-731C-357E-612F-3F7351A690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26" name="Picture 1" descr="C:\Temp\KClipboardExport\7d4qbwfz.gif">
          <a:extLst>
            <a:ext uri="{FF2B5EF4-FFF2-40B4-BE49-F238E27FC236}">
              <a16:creationId xmlns:a16="http://schemas.microsoft.com/office/drawing/2014/main" id="{DB1B4336-7780-FAE5-1099-5261630E76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27" name="Рисунок 1" descr="C:\Temp\KClipboardExport\l41eo45a.gif">
          <a:extLst>
            <a:ext uri="{FF2B5EF4-FFF2-40B4-BE49-F238E27FC236}">
              <a16:creationId xmlns:a16="http://schemas.microsoft.com/office/drawing/2014/main" id="{2C8384DA-F0AC-AB1D-ED51-1E1136E0D3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115C3-2073-4F23-923E-11AD56FF23D5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0" t="s">
        <v>35</v>
      </c>
      <c r="B1" s="50"/>
    </row>
    <row r="2" spans="1:2" ht="30.75" customHeight="1" x14ac:dyDescent="0.25">
      <c r="A2" s="50"/>
      <c r="B2" s="50"/>
    </row>
    <row r="3" spans="1:2" ht="15.75" x14ac:dyDescent="0.25">
      <c r="A3" s="51" t="s">
        <v>0</v>
      </c>
      <c r="B3" s="51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2" t="s">
        <v>3</v>
      </c>
      <c r="B8" s="53"/>
    </row>
    <row r="9" spans="1:2" ht="15.75" x14ac:dyDescent="0.25">
      <c r="A9" s="7"/>
      <c r="B9" s="7"/>
    </row>
    <row r="10" spans="1:2" ht="15.75" x14ac:dyDescent="0.25">
      <c r="A10" s="54" t="s">
        <v>4</v>
      </c>
      <c r="B10" s="54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9" t="s">
        <v>7</v>
      </c>
      <c r="B16" s="4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66A5A-9427-42CA-B18D-55EE4FE9E0FE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6" ht="68.25" customHeight="1" x14ac:dyDescent="0.25">
      <c r="A2" s="60" t="s">
        <v>42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6" ht="35.25" customHeight="1" x14ac:dyDescent="0.25">
      <c r="A3" s="58" t="s">
        <v>44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37"/>
      <c r="N3" s="37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1"/>
      <c r="J4" s="1"/>
      <c r="K4" s="1"/>
      <c r="L4" s="1"/>
    </row>
    <row r="5" spans="1:16" ht="60.75" customHeight="1" x14ac:dyDescent="0.25">
      <c r="A5" s="61" t="s">
        <v>9</v>
      </c>
      <c r="B5" s="63" t="s">
        <v>22</v>
      </c>
      <c r="C5" s="65" t="s">
        <v>53</v>
      </c>
      <c r="D5" s="66"/>
      <c r="E5" s="66"/>
      <c r="F5" s="67"/>
      <c r="G5" s="63" t="s">
        <v>23</v>
      </c>
      <c r="H5" s="63" t="s">
        <v>24</v>
      </c>
      <c r="I5" s="55" t="s">
        <v>21</v>
      </c>
      <c r="J5" s="55"/>
      <c r="K5" s="55"/>
      <c r="L5" s="12" t="s">
        <v>34</v>
      </c>
      <c r="P5" s="29"/>
    </row>
    <row r="6" spans="1:16" ht="89.25" x14ac:dyDescent="0.25">
      <c r="A6" s="62"/>
      <c r="B6" s="64"/>
      <c r="C6" s="38" t="s">
        <v>50</v>
      </c>
      <c r="D6" s="38" t="s">
        <v>51</v>
      </c>
      <c r="E6" s="38" t="s">
        <v>52</v>
      </c>
      <c r="F6" s="13"/>
      <c r="G6" s="68"/>
      <c r="H6" s="68"/>
      <c r="I6" s="24" t="s">
        <v>25</v>
      </c>
      <c r="J6" s="27" t="s">
        <v>10</v>
      </c>
      <c r="K6" s="27" t="s">
        <v>26</v>
      </c>
      <c r="L6" s="14"/>
    </row>
    <row r="7" spans="1:16" ht="40.5" x14ac:dyDescent="0.25">
      <c r="A7" s="15">
        <v>1</v>
      </c>
      <c r="B7" s="15">
        <v>2</v>
      </c>
      <c r="C7" s="15">
        <v>3</v>
      </c>
      <c r="D7" s="15">
        <v>4</v>
      </c>
      <c r="E7" s="15">
        <v>5</v>
      </c>
      <c r="F7" s="15" t="s">
        <v>30</v>
      </c>
      <c r="G7" s="15">
        <v>7</v>
      </c>
      <c r="H7" s="15" t="s">
        <v>54</v>
      </c>
      <c r="I7" s="25" t="s">
        <v>31</v>
      </c>
      <c r="J7" s="25">
        <v>10</v>
      </c>
      <c r="K7" s="25">
        <v>11</v>
      </c>
      <c r="L7" s="15" t="s">
        <v>32</v>
      </c>
    </row>
    <row r="8" spans="1:16" x14ac:dyDescent="0.25">
      <c r="A8" s="16">
        <v>1</v>
      </c>
      <c r="B8" s="17"/>
      <c r="C8" s="18"/>
      <c r="D8" s="18"/>
      <c r="E8" s="18"/>
      <c r="F8" s="23">
        <f>C8+D8+E8</f>
        <v>0</v>
      </c>
      <c r="G8" s="19"/>
      <c r="H8" s="19"/>
      <c r="I8" s="26" t="e">
        <f t="shared" ref="I8:I14" si="0">AVERAGE(C8:E8)</f>
        <v>#DIV/0!</v>
      </c>
      <c r="J8" s="26" t="e">
        <f t="shared" ref="J8:J14" si="1">STDEV(C8:E8)</f>
        <v>#DIV/0!</v>
      </c>
      <c r="K8" s="28" t="e">
        <f>J8/I8</f>
        <v>#DIV/0!</v>
      </c>
      <c r="L8" s="18" t="e">
        <f>F8/H8*G8</f>
        <v>#DIV/0!</v>
      </c>
    </row>
    <row r="9" spans="1:16" x14ac:dyDescent="0.25">
      <c r="A9" s="16">
        <v>2</v>
      </c>
      <c r="B9" s="17"/>
      <c r="C9" s="18"/>
      <c r="D9" s="18"/>
      <c r="E9" s="18"/>
      <c r="F9" s="23">
        <f t="shared" ref="F9:F14" si="2">C9+D9+E9</f>
        <v>0</v>
      </c>
      <c r="G9" s="19"/>
      <c r="H9" s="19"/>
      <c r="I9" s="26" t="e">
        <f t="shared" si="0"/>
        <v>#DIV/0!</v>
      </c>
      <c r="J9" s="26" t="e">
        <f t="shared" si="1"/>
        <v>#DIV/0!</v>
      </c>
      <c r="K9" s="28" t="e">
        <f t="shared" ref="K9:K14" si="3">J9/I9</f>
        <v>#DIV/0!</v>
      </c>
      <c r="L9" s="18" t="e">
        <f t="shared" ref="L9:L14" si="4">F9/H9*G9</f>
        <v>#DIV/0!</v>
      </c>
    </row>
    <row r="10" spans="1:16" x14ac:dyDescent="0.25">
      <c r="A10" s="16">
        <v>3</v>
      </c>
      <c r="B10" s="17"/>
      <c r="C10" s="18"/>
      <c r="D10" s="18"/>
      <c r="E10" s="18"/>
      <c r="F10" s="23">
        <f t="shared" si="2"/>
        <v>0</v>
      </c>
      <c r="G10" s="19"/>
      <c r="H10" s="19"/>
      <c r="I10" s="26" t="e">
        <f t="shared" si="0"/>
        <v>#DIV/0!</v>
      </c>
      <c r="J10" s="26" t="e">
        <f t="shared" si="1"/>
        <v>#DIV/0!</v>
      </c>
      <c r="K10" s="28" t="e">
        <f t="shared" si="3"/>
        <v>#DIV/0!</v>
      </c>
      <c r="L10" s="18" t="e">
        <f t="shared" si="4"/>
        <v>#DIV/0!</v>
      </c>
    </row>
    <row r="11" spans="1:16" x14ac:dyDescent="0.25">
      <c r="A11" s="16">
        <v>4</v>
      </c>
      <c r="B11" s="17"/>
      <c r="C11" s="18"/>
      <c r="D11" s="18"/>
      <c r="E11" s="18"/>
      <c r="F11" s="23">
        <f t="shared" si="2"/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si="3"/>
        <v>#DIV/0!</v>
      </c>
      <c r="L11" s="18" t="e">
        <f t="shared" si="4"/>
        <v>#DIV/0!</v>
      </c>
    </row>
    <row r="12" spans="1:16" x14ac:dyDescent="0.25">
      <c r="A12" s="16">
        <v>5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6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7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ht="6" customHeight="1" x14ac:dyDescent="0.25">
      <c r="A15" s="32"/>
      <c r="B15" s="32"/>
      <c r="C15" s="32"/>
      <c r="D15" s="32"/>
      <c r="E15" s="32"/>
      <c r="F15" s="33"/>
      <c r="G15" s="32"/>
      <c r="H15" s="32"/>
      <c r="I15" s="34"/>
      <c r="J15" s="34"/>
      <c r="K15" s="35"/>
      <c r="L15" s="34"/>
    </row>
    <row r="16" spans="1:16" ht="33" customHeight="1" x14ac:dyDescent="0.25">
      <c r="A16" s="56" t="s">
        <v>33</v>
      </c>
      <c r="B16" s="57"/>
      <c r="C16" s="57"/>
      <c r="D16" s="57"/>
      <c r="E16" s="57"/>
      <c r="F16" s="57"/>
      <c r="G16" s="57"/>
      <c r="H16" s="57"/>
      <c r="I16" s="57"/>
      <c r="J16" s="20"/>
      <c r="K16" s="20"/>
      <c r="L16" s="21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1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0ED2-F911-49A5-AF3C-95A1B738D83E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0" t="s">
        <v>35</v>
      </c>
      <c r="B1" s="50"/>
    </row>
    <row r="2" spans="1:2" ht="54.75" customHeight="1" x14ac:dyDescent="0.25">
      <c r="A2" s="50"/>
      <c r="B2" s="50"/>
    </row>
    <row r="3" spans="1:2" ht="15.75" x14ac:dyDescent="0.25">
      <c r="A3" s="51" t="s">
        <v>0</v>
      </c>
      <c r="B3" s="5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2" t="s">
        <v>3</v>
      </c>
      <c r="B8" s="53"/>
    </row>
    <row r="9" spans="1:2" ht="15.75" x14ac:dyDescent="0.25">
      <c r="A9" s="7"/>
      <c r="B9" s="7"/>
    </row>
    <row r="10" spans="1:2" ht="15.75" x14ac:dyDescent="0.25">
      <c r="A10" s="54" t="s">
        <v>4</v>
      </c>
      <c r="B10" s="54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9" t="s">
        <v>7</v>
      </c>
      <c r="B16" s="4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087A-7F91-4AF4-B2AE-2A2549545CE6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</row>
    <row r="2" spans="1:18" ht="14.25" customHeight="1" x14ac:dyDescent="0.25">
      <c r="A2" s="60" t="s">
        <v>28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</row>
    <row r="3" spans="1:18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</row>
    <row r="4" spans="1:18" ht="49.5" customHeight="1" x14ac:dyDescent="0.25">
      <c r="A4" s="58" t="s">
        <v>29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</row>
    <row r="5" spans="1:18" ht="21.75" customHeight="1" x14ac:dyDescent="0.25">
      <c r="A5" s="58" t="s">
        <v>39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</row>
    <row r="6" spans="1:18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  <c r="M6" s="1"/>
      <c r="N6" s="11"/>
    </row>
    <row r="7" spans="1:18" ht="76.5" customHeight="1" x14ac:dyDescent="0.25">
      <c r="A7" s="61" t="s">
        <v>9</v>
      </c>
      <c r="B7" s="63" t="s">
        <v>22</v>
      </c>
      <c r="C7" s="65" t="s">
        <v>53</v>
      </c>
      <c r="D7" s="66"/>
      <c r="E7" s="66"/>
      <c r="F7" s="67"/>
      <c r="G7" s="63" t="s">
        <v>23</v>
      </c>
      <c r="H7" s="63" t="s">
        <v>24</v>
      </c>
      <c r="I7" s="69" t="s">
        <v>21</v>
      </c>
      <c r="J7" s="69"/>
      <c r="K7" s="69"/>
      <c r="L7" s="12" t="s">
        <v>34</v>
      </c>
      <c r="M7" s="12" t="s">
        <v>49</v>
      </c>
      <c r="N7" s="70" t="s">
        <v>38</v>
      </c>
      <c r="R7" s="29"/>
    </row>
    <row r="8" spans="1:18" ht="153" x14ac:dyDescent="0.25">
      <c r="A8" s="62"/>
      <c r="B8" s="64"/>
      <c r="C8" s="38" t="s">
        <v>50</v>
      </c>
      <c r="D8" s="38" t="s">
        <v>51</v>
      </c>
      <c r="E8" s="38" t="s">
        <v>52</v>
      </c>
      <c r="F8" s="13"/>
      <c r="G8" s="68"/>
      <c r="H8" s="68"/>
      <c r="I8" s="24" t="s">
        <v>25</v>
      </c>
      <c r="J8" s="27" t="s">
        <v>10</v>
      </c>
      <c r="K8" s="27" t="s">
        <v>26</v>
      </c>
      <c r="L8" s="14"/>
      <c r="M8" s="30" t="s">
        <v>48</v>
      </c>
      <c r="N8" s="71"/>
    </row>
    <row r="9" spans="1:18" ht="54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  <c r="M9" s="15">
        <v>13</v>
      </c>
      <c r="N9" s="15">
        <v>14</v>
      </c>
    </row>
    <row r="10" spans="1:18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  <c r="M10" s="31"/>
      <c r="N10" s="18" t="e">
        <f>L10*(1+M10)</f>
        <v>#DIV/0!</v>
      </c>
    </row>
    <row r="11" spans="1:18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  <c r="M11" s="31"/>
      <c r="N11" s="18" t="e">
        <f t="shared" ref="N11:N16" si="5">L11*(1+M11)</f>
        <v>#DIV/0!</v>
      </c>
    </row>
    <row r="12" spans="1:18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  <c r="M12" s="31"/>
      <c r="N12" s="18" t="e">
        <f t="shared" si="5"/>
        <v>#DIV/0!</v>
      </c>
    </row>
    <row r="13" spans="1:18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  <c r="M13" s="31"/>
      <c r="N13" s="18" t="e">
        <f t="shared" si="5"/>
        <v>#DIV/0!</v>
      </c>
    </row>
    <row r="14" spans="1:18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  <c r="M14" s="31"/>
      <c r="N14" s="18" t="e">
        <f t="shared" si="5"/>
        <v>#DIV/0!</v>
      </c>
    </row>
    <row r="15" spans="1:18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  <c r="M15" s="31"/>
      <c r="N15" s="18" t="e">
        <f t="shared" si="5"/>
        <v>#DIV/0!</v>
      </c>
    </row>
    <row r="16" spans="1:18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  <c r="M16" s="31"/>
      <c r="N16" s="18" t="e">
        <f t="shared" si="5"/>
        <v>#DIV/0!</v>
      </c>
    </row>
    <row r="17" spans="1:14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  <c r="M17" s="36"/>
      <c r="N17" s="34"/>
    </row>
    <row r="18" spans="1:14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7"/>
      <c r="J18" s="20"/>
      <c r="K18" s="20"/>
      <c r="L18" s="21" t="e">
        <f>SUM(L10:L17)</f>
        <v>#DIV/0!</v>
      </c>
      <c r="M18" s="21"/>
      <c r="N18" s="21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  <c r="M19" s="1"/>
      <c r="N19" s="11"/>
    </row>
  </sheetData>
  <mergeCells count="13">
    <mergeCell ref="I7:K7"/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1C945-FB37-40F0-B43F-83F9FC9984FB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0" t="s">
        <v>35</v>
      </c>
      <c r="B1" s="50"/>
    </row>
    <row r="2" spans="1:2" ht="54.75" customHeight="1" x14ac:dyDescent="0.25">
      <c r="A2" s="50"/>
      <c r="B2" s="50"/>
    </row>
    <row r="3" spans="1:2" ht="15.75" x14ac:dyDescent="0.25">
      <c r="A3" s="51" t="s">
        <v>0</v>
      </c>
      <c r="B3" s="51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52" t="s">
        <v>3</v>
      </c>
      <c r="B8" s="53"/>
    </row>
    <row r="9" spans="1:2" ht="15.75" x14ac:dyDescent="0.25">
      <c r="A9" s="7"/>
      <c r="B9" s="7"/>
    </row>
    <row r="10" spans="1:2" ht="15.75" x14ac:dyDescent="0.25">
      <c r="A10" s="54" t="s">
        <v>4</v>
      </c>
      <c r="B10" s="54"/>
    </row>
    <row r="11" spans="1:2" ht="15.75" x14ac:dyDescent="0.25">
      <c r="A11" s="7"/>
      <c r="B11" s="7"/>
    </row>
    <row r="12" spans="1:2" ht="15.75" x14ac:dyDescent="0.25">
      <c r="A12" s="10" t="s">
        <v>8</v>
      </c>
      <c r="B12" s="10" t="s">
        <v>5</v>
      </c>
    </row>
    <row r="13" spans="1:2" ht="15.75" x14ac:dyDescent="0.25">
      <c r="A13" s="7"/>
      <c r="B13" s="7"/>
    </row>
    <row r="14" spans="1:2" ht="15.75" x14ac:dyDescent="0.25">
      <c r="A14" s="8" t="s">
        <v>6</v>
      </c>
      <c r="B14" s="7"/>
    </row>
    <row r="15" spans="1:2" ht="15.75" x14ac:dyDescent="0.25">
      <c r="A15" s="9"/>
      <c r="B15" s="7"/>
    </row>
    <row r="16" spans="1:2" ht="29.25" customHeight="1" x14ac:dyDescent="0.25">
      <c r="A16" s="49" t="s">
        <v>7</v>
      </c>
      <c r="B16" s="49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CD8F-85E5-49F2-ACB3-15D71FAE5EC6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59" t="s">
        <v>27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6" ht="14.25" customHeight="1" x14ac:dyDescent="0.25">
      <c r="A2" s="60" t="s">
        <v>40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6" x14ac:dyDescent="0.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</row>
    <row r="4" spans="1:16" ht="49.5" customHeight="1" x14ac:dyDescent="0.25">
      <c r="A4" s="58" t="s">
        <v>45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6" ht="21" customHeight="1" x14ac:dyDescent="0.25">
      <c r="A5" s="58" t="s">
        <v>43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6" spans="1:16" x14ac:dyDescent="0.25">
      <c r="A6" s="1"/>
      <c r="B6" s="1"/>
      <c r="C6" s="1"/>
      <c r="D6" s="1"/>
      <c r="E6" s="1"/>
      <c r="F6" s="1"/>
      <c r="G6" s="1"/>
      <c r="H6" s="1"/>
      <c r="I6" s="11"/>
      <c r="J6" s="1"/>
      <c r="K6" s="1"/>
      <c r="L6" s="1"/>
    </row>
    <row r="7" spans="1:16" ht="75" customHeight="1" x14ac:dyDescent="0.25">
      <c r="A7" s="61" t="s">
        <v>9</v>
      </c>
      <c r="B7" s="63" t="s">
        <v>22</v>
      </c>
      <c r="C7" s="65" t="s">
        <v>53</v>
      </c>
      <c r="D7" s="66"/>
      <c r="E7" s="66"/>
      <c r="F7" s="67"/>
      <c r="G7" s="63" t="s">
        <v>23</v>
      </c>
      <c r="H7" s="63" t="s">
        <v>24</v>
      </c>
      <c r="I7" s="55" t="s">
        <v>21</v>
      </c>
      <c r="J7" s="55"/>
      <c r="K7" s="55"/>
      <c r="L7" s="12" t="s">
        <v>34</v>
      </c>
      <c r="P7" s="29"/>
    </row>
    <row r="8" spans="1:16" ht="89.25" x14ac:dyDescent="0.25">
      <c r="A8" s="62"/>
      <c r="B8" s="64"/>
      <c r="C8" s="38" t="s">
        <v>50</v>
      </c>
      <c r="D8" s="38" t="s">
        <v>51</v>
      </c>
      <c r="E8" s="38" t="s">
        <v>52</v>
      </c>
      <c r="F8" s="13"/>
      <c r="G8" s="68"/>
      <c r="H8" s="68"/>
      <c r="I8" s="24" t="s">
        <v>25</v>
      </c>
      <c r="J8" s="27" t="s">
        <v>10</v>
      </c>
      <c r="K8" s="27" t="s">
        <v>26</v>
      </c>
      <c r="L8" s="14"/>
    </row>
    <row r="9" spans="1:16" ht="40.5" x14ac:dyDescent="0.25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 t="s">
        <v>30</v>
      </c>
      <c r="G9" s="15">
        <v>7</v>
      </c>
      <c r="H9" s="15" t="s">
        <v>54</v>
      </c>
      <c r="I9" s="25" t="s">
        <v>31</v>
      </c>
      <c r="J9" s="25">
        <v>10</v>
      </c>
      <c r="K9" s="25">
        <v>11</v>
      </c>
      <c r="L9" s="15" t="s">
        <v>32</v>
      </c>
    </row>
    <row r="10" spans="1:16" x14ac:dyDescent="0.25">
      <c r="A10" s="16">
        <v>1</v>
      </c>
      <c r="B10" s="17"/>
      <c r="C10" s="18"/>
      <c r="D10" s="18"/>
      <c r="E10" s="18"/>
      <c r="F10" s="23">
        <f>C10+D10+E10</f>
        <v>0</v>
      </c>
      <c r="G10" s="19"/>
      <c r="H10" s="19"/>
      <c r="I10" s="26" t="e">
        <f t="shared" ref="I10:I16" si="0">AVERAGE(C10:E10)</f>
        <v>#DIV/0!</v>
      </c>
      <c r="J10" s="26" t="e">
        <f t="shared" ref="J10:J16" si="1">STDEV(C10:E10)</f>
        <v>#DIV/0!</v>
      </c>
      <c r="K10" s="28" t="e">
        <f>J10/I10</f>
        <v>#DIV/0!</v>
      </c>
      <c r="L10" s="18" t="e">
        <f>F10/H10*G10</f>
        <v>#DIV/0!</v>
      </c>
    </row>
    <row r="11" spans="1:16" x14ac:dyDescent="0.25">
      <c r="A11" s="16">
        <v>2</v>
      </c>
      <c r="B11" s="17"/>
      <c r="C11" s="18"/>
      <c r="D11" s="18"/>
      <c r="E11" s="18"/>
      <c r="F11" s="23">
        <f t="shared" ref="F11:F16" si="2">C11+D11+E11</f>
        <v>0</v>
      </c>
      <c r="G11" s="19"/>
      <c r="H11" s="19"/>
      <c r="I11" s="26" t="e">
        <f t="shared" si="0"/>
        <v>#DIV/0!</v>
      </c>
      <c r="J11" s="26" t="e">
        <f t="shared" si="1"/>
        <v>#DIV/0!</v>
      </c>
      <c r="K11" s="28" t="e">
        <f t="shared" ref="K11:K16" si="3">J11/I11</f>
        <v>#DIV/0!</v>
      </c>
      <c r="L11" s="18" t="e">
        <f t="shared" ref="L11:L16" si="4">F11/H11*G11</f>
        <v>#DIV/0!</v>
      </c>
    </row>
    <row r="12" spans="1:16" x14ac:dyDescent="0.25">
      <c r="A12" s="16">
        <v>3</v>
      </c>
      <c r="B12" s="17"/>
      <c r="C12" s="18"/>
      <c r="D12" s="18"/>
      <c r="E12" s="18"/>
      <c r="F12" s="23">
        <f t="shared" si="2"/>
        <v>0</v>
      </c>
      <c r="G12" s="19"/>
      <c r="H12" s="19"/>
      <c r="I12" s="26" t="e">
        <f t="shared" si="0"/>
        <v>#DIV/0!</v>
      </c>
      <c r="J12" s="26" t="e">
        <f t="shared" si="1"/>
        <v>#DIV/0!</v>
      </c>
      <c r="K12" s="28" t="e">
        <f t="shared" si="3"/>
        <v>#DIV/0!</v>
      </c>
      <c r="L12" s="18" t="e">
        <f t="shared" si="4"/>
        <v>#DIV/0!</v>
      </c>
    </row>
    <row r="13" spans="1:16" x14ac:dyDescent="0.25">
      <c r="A13" s="16">
        <v>4</v>
      </c>
      <c r="B13" s="17"/>
      <c r="C13" s="18"/>
      <c r="D13" s="18"/>
      <c r="E13" s="18"/>
      <c r="F13" s="23">
        <f t="shared" si="2"/>
        <v>0</v>
      </c>
      <c r="G13" s="19"/>
      <c r="H13" s="19"/>
      <c r="I13" s="26" t="e">
        <f t="shared" si="0"/>
        <v>#DIV/0!</v>
      </c>
      <c r="J13" s="26" t="e">
        <f t="shared" si="1"/>
        <v>#DIV/0!</v>
      </c>
      <c r="K13" s="28" t="e">
        <f t="shared" si="3"/>
        <v>#DIV/0!</v>
      </c>
      <c r="L13" s="18" t="e">
        <f t="shared" si="4"/>
        <v>#DIV/0!</v>
      </c>
    </row>
    <row r="14" spans="1:16" x14ac:dyDescent="0.25">
      <c r="A14" s="16">
        <v>5</v>
      </c>
      <c r="B14" s="17"/>
      <c r="C14" s="18"/>
      <c r="D14" s="18"/>
      <c r="E14" s="18"/>
      <c r="F14" s="23">
        <f t="shared" si="2"/>
        <v>0</v>
      </c>
      <c r="G14" s="19"/>
      <c r="H14" s="19"/>
      <c r="I14" s="26" t="e">
        <f t="shared" si="0"/>
        <v>#DIV/0!</v>
      </c>
      <c r="J14" s="26" t="e">
        <f t="shared" si="1"/>
        <v>#DIV/0!</v>
      </c>
      <c r="K14" s="28" t="e">
        <f t="shared" si="3"/>
        <v>#DIV/0!</v>
      </c>
      <c r="L14" s="18" t="e">
        <f t="shared" si="4"/>
        <v>#DIV/0!</v>
      </c>
    </row>
    <row r="15" spans="1:16" x14ac:dyDescent="0.25">
      <c r="A15" s="16">
        <v>6</v>
      </c>
      <c r="B15" s="17"/>
      <c r="C15" s="18"/>
      <c r="D15" s="18"/>
      <c r="E15" s="18"/>
      <c r="F15" s="23">
        <f t="shared" si="2"/>
        <v>0</v>
      </c>
      <c r="G15" s="19"/>
      <c r="H15" s="19"/>
      <c r="I15" s="26" t="e">
        <f t="shared" si="0"/>
        <v>#DIV/0!</v>
      </c>
      <c r="J15" s="26" t="e">
        <f t="shared" si="1"/>
        <v>#DIV/0!</v>
      </c>
      <c r="K15" s="28" t="e">
        <f t="shared" si="3"/>
        <v>#DIV/0!</v>
      </c>
      <c r="L15" s="18" t="e">
        <f t="shared" si="4"/>
        <v>#DIV/0!</v>
      </c>
    </row>
    <row r="16" spans="1:16" x14ac:dyDescent="0.25">
      <c r="A16" s="16">
        <v>7</v>
      </c>
      <c r="B16" s="17"/>
      <c r="C16" s="18"/>
      <c r="D16" s="18"/>
      <c r="E16" s="18"/>
      <c r="F16" s="23">
        <f t="shared" si="2"/>
        <v>0</v>
      </c>
      <c r="G16" s="19"/>
      <c r="H16" s="19"/>
      <c r="I16" s="26" t="e">
        <f t="shared" si="0"/>
        <v>#DIV/0!</v>
      </c>
      <c r="J16" s="26" t="e">
        <f t="shared" si="1"/>
        <v>#DIV/0!</v>
      </c>
      <c r="K16" s="28" t="e">
        <f t="shared" si="3"/>
        <v>#DIV/0!</v>
      </c>
      <c r="L16" s="18" t="e">
        <f t="shared" si="4"/>
        <v>#DIV/0!</v>
      </c>
    </row>
    <row r="17" spans="1:12" ht="6" customHeight="1" x14ac:dyDescent="0.25">
      <c r="A17" s="32"/>
      <c r="B17" s="32"/>
      <c r="C17" s="32"/>
      <c r="D17" s="32"/>
      <c r="E17" s="32"/>
      <c r="F17" s="33"/>
      <c r="G17" s="32"/>
      <c r="H17" s="32"/>
      <c r="I17" s="34"/>
      <c r="J17" s="34"/>
      <c r="K17" s="35"/>
      <c r="L17" s="34"/>
    </row>
    <row r="18" spans="1:12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7"/>
      <c r="J18" s="20"/>
      <c r="K18" s="20"/>
      <c r="L18" s="21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1"/>
      <c r="J19" s="1"/>
      <c r="K19" s="1"/>
      <c r="L19" s="1"/>
    </row>
  </sheetData>
  <mergeCells count="12">
    <mergeCell ref="A1:L1"/>
    <mergeCell ref="A2:L2"/>
    <mergeCell ref="A3:L3"/>
    <mergeCell ref="A4:L4"/>
    <mergeCell ref="A5:L5"/>
    <mergeCell ref="I7:K7"/>
    <mergeCell ref="A18:I18"/>
    <mergeCell ref="A7:A8"/>
    <mergeCell ref="B7:B8"/>
    <mergeCell ref="C7:F7"/>
    <mergeCell ref="G7:G8"/>
    <mergeCell ref="H7:H8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D6620-FF3F-43AD-85FD-7CA6BDFA53D9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8" t="s">
        <v>11</v>
      </c>
    </row>
    <row r="2" spans="1:2" ht="32.25" customHeight="1" x14ac:dyDescent="0.25">
      <c r="A2" s="50" t="s">
        <v>12</v>
      </c>
      <c r="B2" s="50"/>
    </row>
    <row r="3" spans="1:2" ht="33.75" customHeight="1" x14ac:dyDescent="0.25">
      <c r="A3" s="50"/>
      <c r="B3" s="50"/>
    </row>
    <row r="4" spans="1:2" ht="15.75" x14ac:dyDescent="0.25">
      <c r="A4" s="72" t="s">
        <v>0</v>
      </c>
      <c r="B4" s="72"/>
    </row>
    <row r="5" spans="1:2" ht="15.75" x14ac:dyDescent="0.25">
      <c r="A5" s="73" t="s">
        <v>1</v>
      </c>
      <c r="B5" s="22" t="s">
        <v>13</v>
      </c>
    </row>
    <row r="6" spans="1:2" ht="54.75" customHeight="1" x14ac:dyDescent="0.25">
      <c r="A6" s="74"/>
      <c r="B6" s="22" t="s">
        <v>14</v>
      </c>
    </row>
    <row r="7" spans="1:2" ht="42" customHeight="1" x14ac:dyDescent="0.25">
      <c r="A7" s="74"/>
      <c r="B7" s="22" t="s">
        <v>15</v>
      </c>
    </row>
    <row r="8" spans="1:2" ht="38.25" customHeight="1" x14ac:dyDescent="0.25">
      <c r="A8" s="75"/>
      <c r="B8" s="22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9"/>
      <c r="B13" s="7"/>
    </row>
    <row r="14" spans="1:2" ht="15.75" x14ac:dyDescent="0.25">
      <c r="A14" s="49" t="s">
        <v>7</v>
      </c>
      <c r="B14" s="49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61B9C-0963-49C0-8B68-8CAB250F5DCD}">
  <sheetPr>
    <tabColor rgb="FF00B050"/>
    <pageSetUpPr fitToPage="1"/>
  </sheetPr>
  <dimension ref="A1:J12"/>
  <sheetViews>
    <sheetView tabSelected="1" topLeftCell="A4" zoomScaleNormal="100" workbookViewId="0">
      <selection activeCell="A2" sqref="A2:I2"/>
    </sheetView>
  </sheetViews>
  <sheetFormatPr defaultRowHeight="15" x14ac:dyDescent="0.25"/>
  <cols>
    <col min="1" max="1" width="6.5703125" customWidth="1"/>
    <col min="2" max="2" width="43.710937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10" ht="33" customHeight="1" x14ac:dyDescent="0.25">
      <c r="A1" s="76" t="s">
        <v>62</v>
      </c>
      <c r="B1" s="76"/>
      <c r="C1" s="76"/>
      <c r="D1" s="76"/>
      <c r="E1" s="76"/>
      <c r="F1" s="76"/>
      <c r="G1" s="76"/>
      <c r="H1" s="76"/>
      <c r="I1" s="76"/>
    </row>
    <row r="2" spans="1:10" ht="36" customHeight="1" x14ac:dyDescent="0.25">
      <c r="A2" s="81" t="s">
        <v>67</v>
      </c>
      <c r="B2" s="81"/>
      <c r="C2" s="81"/>
      <c r="D2" s="81"/>
      <c r="E2" s="81"/>
      <c r="F2" s="81"/>
      <c r="G2" s="81"/>
      <c r="H2" s="81"/>
      <c r="I2" s="81"/>
    </row>
    <row r="3" spans="1:10" ht="60" customHeight="1" x14ac:dyDescent="0.25">
      <c r="A3" s="77" t="s">
        <v>63</v>
      </c>
      <c r="B3" s="77"/>
      <c r="C3" s="77"/>
      <c r="D3" s="77"/>
      <c r="E3" s="77"/>
      <c r="F3" s="77"/>
      <c r="G3" s="77"/>
      <c r="H3" s="77"/>
      <c r="I3" s="77"/>
    </row>
    <row r="4" spans="1:10" ht="87.75" customHeight="1" x14ac:dyDescent="0.25">
      <c r="A4" s="78" t="s">
        <v>68</v>
      </c>
      <c r="B4" s="78"/>
      <c r="C4" s="78"/>
      <c r="D4" s="78"/>
      <c r="E4" s="78"/>
      <c r="F4" s="78"/>
      <c r="G4" s="78"/>
      <c r="H4" s="78"/>
      <c r="I4" s="78"/>
    </row>
    <row r="5" spans="1:10" ht="34.9" customHeight="1" x14ac:dyDescent="0.25">
      <c r="A5" s="79" t="s">
        <v>9</v>
      </c>
      <c r="B5" s="79" t="s">
        <v>22</v>
      </c>
      <c r="C5" s="79" t="s">
        <v>55</v>
      </c>
      <c r="D5" s="79" t="s">
        <v>53</v>
      </c>
      <c r="E5" s="79"/>
      <c r="F5" s="79"/>
      <c r="G5" s="79" t="s">
        <v>23</v>
      </c>
      <c r="H5" s="80" t="s">
        <v>56</v>
      </c>
      <c r="I5" s="80" t="s">
        <v>61</v>
      </c>
    </row>
    <row r="6" spans="1:10" ht="24" customHeight="1" x14ac:dyDescent="0.25">
      <c r="A6" s="79"/>
      <c r="B6" s="79"/>
      <c r="C6" s="79"/>
      <c r="D6" s="79" t="s">
        <v>57</v>
      </c>
      <c r="E6" s="79" t="s">
        <v>58</v>
      </c>
      <c r="F6" s="79" t="s">
        <v>59</v>
      </c>
      <c r="G6" s="79"/>
      <c r="H6" s="80"/>
      <c r="I6" s="80"/>
    </row>
    <row r="7" spans="1:10" ht="60.6" customHeight="1" x14ac:dyDescent="0.25">
      <c r="A7" s="79"/>
      <c r="B7" s="79"/>
      <c r="C7" s="79"/>
      <c r="D7" s="79"/>
      <c r="E7" s="79"/>
      <c r="F7" s="79"/>
      <c r="G7" s="79"/>
      <c r="H7" s="80"/>
      <c r="I7" s="80"/>
    </row>
    <row r="8" spans="1:10" ht="186.75" customHeight="1" x14ac:dyDescent="0.25">
      <c r="A8" s="41">
        <v>1</v>
      </c>
      <c r="B8" s="47" t="s">
        <v>64</v>
      </c>
      <c r="C8" s="48" t="s">
        <v>65</v>
      </c>
      <c r="D8" s="42">
        <v>74713.960000000006</v>
      </c>
      <c r="E8" s="43">
        <v>74000</v>
      </c>
      <c r="F8" s="43">
        <v>73463.960000000006</v>
      </c>
      <c r="G8" s="44">
        <v>1</v>
      </c>
      <c r="H8" s="43">
        <f>MIN(D8:F8)</f>
        <v>73463.960000000006</v>
      </c>
      <c r="I8" s="45">
        <f>H8*G8</f>
        <v>73463.960000000006</v>
      </c>
      <c r="J8" s="46"/>
    </row>
    <row r="9" spans="1:10" ht="21" customHeight="1" x14ac:dyDescent="0.25">
      <c r="A9" s="83" t="s">
        <v>60</v>
      </c>
      <c r="B9" s="83"/>
      <c r="C9" s="83"/>
      <c r="D9" s="83"/>
      <c r="E9" s="83"/>
      <c r="F9" s="83"/>
      <c r="G9" s="83"/>
      <c r="H9" s="83"/>
      <c r="I9" s="40">
        <f>SUM(I8:I8)</f>
        <v>73463.960000000006</v>
      </c>
    </row>
    <row r="10" spans="1:10" ht="121.5" customHeight="1" x14ac:dyDescent="0.25">
      <c r="A10" s="84" t="s">
        <v>66</v>
      </c>
      <c r="B10" s="84"/>
      <c r="C10" s="84"/>
      <c r="D10" s="84"/>
      <c r="E10" s="84"/>
      <c r="F10" s="84"/>
      <c r="G10" s="84"/>
      <c r="H10" s="84"/>
      <c r="I10" s="84"/>
    </row>
    <row r="12" spans="1:10" ht="15.75" x14ac:dyDescent="0.25">
      <c r="A12" s="82"/>
      <c r="B12" s="82"/>
      <c r="C12" s="82"/>
      <c r="D12" s="82"/>
      <c r="E12" s="82"/>
      <c r="F12" s="82"/>
      <c r="G12" s="82"/>
      <c r="H12" s="82"/>
      <c r="I12" s="82"/>
    </row>
  </sheetData>
  <mergeCells count="17">
    <mergeCell ref="A12:I12"/>
    <mergeCell ref="D6:D7"/>
    <mergeCell ref="E6:E7"/>
    <mergeCell ref="F6:F7"/>
    <mergeCell ref="I5:I7"/>
    <mergeCell ref="A9:H9"/>
    <mergeCell ref="A10:I10"/>
    <mergeCell ref="A1:I1"/>
    <mergeCell ref="A3:I3"/>
    <mergeCell ref="A4:I4"/>
    <mergeCell ref="A5:A7"/>
    <mergeCell ref="B5:B7"/>
    <mergeCell ref="H5:H7"/>
    <mergeCell ref="C5:C7"/>
    <mergeCell ref="D5:F5"/>
    <mergeCell ref="G5:G7"/>
    <mergeCell ref="A2:I2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usersgz</cp:lastModifiedBy>
  <cp:lastPrinted>2025-01-29T12:04:04Z</cp:lastPrinted>
  <dcterms:created xsi:type="dcterms:W3CDTF">2011-08-15T06:57:36Z</dcterms:created>
  <dcterms:modified xsi:type="dcterms:W3CDTF">2026-05-19T13:11:34Z</dcterms:modified>
</cp:coreProperties>
</file>