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обучение\"/>
    </mc:Choice>
  </mc:AlternateContent>
  <bookViews>
    <workbookView xWindow="0" yWindow="0" windowWidth="19200" windowHeight="6345"/>
  </bookViews>
  <sheets>
    <sheet name="закупка" sheetId="1" r:id="rId1"/>
  </sheets>
  <definedNames>
    <definedName name="_xlnm.Print_Area" localSheetId="0">закупка!$A$1:$P$11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9" i="1" l="1"/>
  <c r="L6" i="1"/>
  <c r="J8" i="1" l="1"/>
  <c r="K8" i="1"/>
  <c r="L8" i="1"/>
  <c r="O8" i="1"/>
  <c r="P8" i="1" s="1"/>
  <c r="M8" i="1" l="1"/>
  <c r="O7" i="1"/>
  <c r="P7" i="1" s="1"/>
  <c r="O6" i="1"/>
  <c r="P6" i="1" s="1"/>
  <c r="K7" i="1" l="1"/>
  <c r="L7" i="1"/>
  <c r="J7" i="1"/>
  <c r="M7" i="1" l="1"/>
  <c r="K6" i="1" l="1"/>
  <c r="J6" i="1"/>
  <c r="M6" i="1" l="1"/>
</calcChain>
</file>

<file path=xl/sharedStrings.xml><?xml version="1.0" encoding="utf-8"?>
<sst xmlns="http://schemas.openxmlformats.org/spreadsheetml/2006/main" count="34" uniqueCount="28">
  <si>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</si>
  <si>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</si>
  <si>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</si>
  <si>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</si>
  <si>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</si>
  <si>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</si>
  <si>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</si>
  <si>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</si>
  <si>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</si>
  <si>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</si>
  <si>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</si>
  <si>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</si>
  <si>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</si>
  <si>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</si>
  <si>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</si>
  <si>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</si>
  <si>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Обоснование начальной (максимальной) цены контракта (Н(М)ЦК) на  оказание образовательных услуг по обучению и проверке знаний по охране труда и оказанию первой помощи пострадавшим с применением дистанционных технологий    сотрудников Санкт-Петербургского ГБУК «Театр юных зрителей им. А.А. Брянцева</t>
  </si>
  <si>
    <t>Заказчиком были направлены  6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</si>
  <si>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85.42.19.900 </t>
  </si>
  <si>
    <t>чел</t>
  </si>
  <si>
    <t>Оказание услуг по обучению по охране труда по программе А - общие вопросы и функционирование системы управления охраны труда).</t>
  </si>
  <si>
    <t>Оказание услуг по обучению по охране труда по программе Б - обучение безопасным  методам и приемам выполнения работ  при воздействии вредных и (или) опасных производственных факторов, источников опасности</t>
  </si>
  <si>
    <t>Оказание услуг по обучению по оказанию первой помощи пострадавшим</t>
  </si>
  <si>
    <t xml:space="preserve"> Ф.И.О. исполнителя:  Жукова Н.В.                                                                                                         Дата составления расчета: 28.05.2026</t>
  </si>
  <si>
    <t>Начальная (максимальная) цена контракта (Н(М)ЦК)</t>
  </si>
  <si>
    <t xml:space="preserve">ИЦИ № 1
Вх. 700 от 26.05.2026
 </t>
  </si>
  <si>
    <t xml:space="preserve">ИЦИ № 2
Вх. 701 от 26.05.2026
 </t>
  </si>
  <si>
    <t xml:space="preserve">ИЦИ № 3
Вх №702 от 26.05.2026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</si>
</sst>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6" fillId="0" borderId="4" xfId="0" applyFont="1" applyFill="1" applyBorder="1" applyAlignment="1">
      <alignment horizontal="center" vertical="top" wrapText="1"/>
    </xf>
    <xf numFmtId="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0" fontId="8" fillId="0" borderId="0" xfId="0" applyFont="1" applyAlignment="1">
      <alignment vertical="top"/>
    </xf>
    <xf numFmtId="2" fontId="9" fillId="0" borderId="2" xfId="0" applyNumberFormat="1" applyFont="1" applyBorder="1" applyAlignment="1">
      <alignment horizontal="center" vertical="center"/>
    </xf>
    <xf numFmtId="4" fontId="9" fillId="2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4" fontId="9" fillId="3" borderId="2" xfId="0" applyNumberFormat="1" applyFont="1" applyFill="1" applyBorder="1" applyAlignment="1">
      <alignment horizontal="center" vertical="center" wrapText="1"/>
    </xf>
    <xf numFmtId="164" fontId="9" fillId="3" borderId="2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top" wrapText="1"/>
    </xf>
    <xf numFmtId="0" fontId="11" fillId="5" borderId="4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4" fontId="12" fillId="0" borderId="14" xfId="0" applyNumberFormat="1" applyFont="1" applyBorder="1" applyAlignment="1">
      <alignment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12" xfId="0" applyFont="1" applyFill="1" applyBorder="1" applyAlignment="1">
      <alignment horizontal="center" vertical="top" wrapText="1"/>
    </xf>
    <xf numFmtId="4" fontId="6" fillId="0" borderId="5" xfId="0" applyNumberFormat="1" applyFont="1" applyBorder="1" applyAlignment="1">
      <alignment horizontal="center" vertical="top" wrapText="1"/>
    </xf>
    <xf numFmtId="4" fontId="6" fillId="0" borderId="6" xfId="0" applyNumberFormat="1" applyFont="1" applyBorder="1" applyAlignment="1">
      <alignment horizontal="center" vertical="top" wrapText="1"/>
    </xf>
    <xf numFmtId="0" fontId="6" fillId="0" borderId="8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top" wrapText="1"/>
    </xf>
    <xf numFmtId="0" fontId="6" fillId="0" borderId="10" xfId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1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4" fontId="12" fillId="0" borderId="15" xfId="0" applyNumberFormat="1" applyFont="1" applyBorder="1" applyAlignment="1">
      <alignment vertical="center" wrapText="1"/>
    </xf>
    <xf numFmtId="0" fontId="3" fillId="5" borderId="2" xfId="0" applyFont="1" applyFill="1" applyBorder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4</xdr:row>
      <xdr:rowOff>295275</xdr:rowOff>
    </xdr:from>
    <xdr:to>
      <xdr:col>8</xdr:col>
      <xdr:colOff>561975</xdr:colOff>
      <xdr:row>4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4</xdr:row>
      <xdr:rowOff>419100</xdr:rowOff>
    </xdr:from>
    <xdr:to>
      <xdr:col>11</xdr:col>
      <xdr:colOff>590550</xdr:colOff>
      <xdr:row>4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4</xdr:row>
      <xdr:rowOff>638175</xdr:rowOff>
    </xdr:from>
    <xdr:to>
      <xdr:col>13</xdr:col>
      <xdr:colOff>9526</xdr:colOff>
      <xdr:row>4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4</xdr:row>
      <xdr:rowOff>285750</xdr:rowOff>
    </xdr:from>
    <xdr:to>
      <xdr:col>8</xdr:col>
      <xdr:colOff>609600</xdr:colOff>
      <xdr:row>4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4</xdr:row>
      <xdr:rowOff>1020640</xdr:rowOff>
    </xdr:from>
    <xdr:to>
      <xdr:col>12</xdr:col>
      <xdr:colOff>685800</xdr:colOff>
      <xdr:row>4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4</xdr:row>
      <xdr:rowOff>908538</xdr:rowOff>
    </xdr:from>
    <xdr:to>
      <xdr:col>10</xdr:col>
      <xdr:colOff>608134</xdr:colOff>
      <xdr:row>4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9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9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9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Y1048509"/>
  <sheetViews>
    <sheetView tabSelected="1" topLeftCell="A8" zoomScale="80" zoomScaleNormal="80" zoomScaleSheetLayoutView="100" workbookViewId="0">
      <selection activeCell="F4" sqref="F4:H4"/>
    </sheetView>
  </sheetViews>
  <sheetFormatPr defaultColWidth="9.140625" defaultRowHeight="15" x14ac:dyDescent="0.25"/>
  <cols>
    <col min="1" max="1" width="3.85546875" style="4" customWidth="1"/>
    <col min="2" max="2" width="13.85546875" style="4" customWidth="1"/>
    <col min="3" max="3" width="29.7109375" style="2" customWidth="1"/>
    <col min="4" max="4" width="6.7109375" style="2" customWidth="1"/>
    <col min="5" max="5" width="7.140625" style="2" customWidth="1"/>
    <col min="6" max="6" width="11.140625" style="2" customWidth="1"/>
    <col min="7" max="7" width="10.85546875" style="2" customWidth="1"/>
    <col min="8" max="8" width="13.7109375" style="2" customWidth="1"/>
    <col min="9" max="9" width="12.5703125" style="2" customWidth="1"/>
    <col min="10" max="10" width="8.140625" style="2" customWidth="1"/>
    <col min="11" max="11" width="12.140625" style="2" customWidth="1"/>
    <col min="12" max="12" width="13.140625" style="2" customWidth="1"/>
    <col min="13" max="13" width="10.42578125" style="2" customWidth="1"/>
    <col min="14" max="14" width="9.28515625" style="2" customWidth="1"/>
    <col min="15" max="15" width="10" style="2" customWidth="1"/>
    <col min="16" max="16" width="13.140625" style="2" customWidth="1"/>
    <col min="17" max="25" width="8.85546875" customWidth="1"/>
    <col min="26" max="16384" width="9.140625" style="2"/>
  </cols>
  <sheetData>
    <row r="1" spans="1:25" ht="90.75" customHeight="1" x14ac:dyDescent="0.25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25" ht="74.25" customHeight="1" x14ac:dyDescent="0.25">
      <c r="A2" s="48" t="s">
        <v>12</v>
      </c>
      <c r="B2" s="49"/>
      <c r="C2" s="34" t="s">
        <v>17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6"/>
    </row>
    <row r="3" spans="1:25" ht="46.5" customHeight="1" x14ac:dyDescent="0.25">
      <c r="A3" s="50"/>
      <c r="B3" s="51"/>
      <c r="C3" s="37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9"/>
    </row>
    <row r="4" spans="1:25" s="3" customFormat="1" ht="70.5" customHeight="1" x14ac:dyDescent="0.25">
      <c r="A4" s="41" t="s">
        <v>0</v>
      </c>
      <c r="B4" s="41" t="s">
        <v>14</v>
      </c>
      <c r="C4" s="42" t="s">
        <v>1</v>
      </c>
      <c r="D4" s="30" t="s">
        <v>4</v>
      </c>
      <c r="E4" s="42" t="s">
        <v>5</v>
      </c>
      <c r="F4" s="46" t="s">
        <v>2</v>
      </c>
      <c r="G4" s="47"/>
      <c r="H4" s="47"/>
      <c r="I4" s="42"/>
      <c r="J4" s="42" t="s">
        <v>8</v>
      </c>
      <c r="K4" s="43" t="s">
        <v>3</v>
      </c>
      <c r="L4" s="43"/>
      <c r="M4" s="43"/>
      <c r="N4" s="32" t="s">
        <v>15</v>
      </c>
      <c r="O4" s="44" t="s">
        <v>9</v>
      </c>
      <c r="P4" s="45" t="s">
        <v>11</v>
      </c>
      <c r="Q4"/>
      <c r="R4"/>
      <c r="S4"/>
      <c r="T4"/>
      <c r="U4"/>
      <c r="V4"/>
      <c r="W4"/>
      <c r="X4"/>
      <c r="Y4"/>
    </row>
    <row r="5" spans="1:25" s="3" customFormat="1" ht="139.5" customHeight="1" thickBot="1" x14ac:dyDescent="0.3">
      <c r="A5" s="41"/>
      <c r="B5" s="41"/>
      <c r="C5" s="30"/>
      <c r="D5" s="31"/>
      <c r="E5" s="42"/>
      <c r="F5" s="22" t="s">
        <v>25</v>
      </c>
      <c r="G5" s="10" t="s">
        <v>26</v>
      </c>
      <c r="H5" s="10" t="s">
        <v>27</v>
      </c>
      <c r="I5" s="42"/>
      <c r="J5" s="42"/>
      <c r="K5" s="11" t="s">
        <v>6</v>
      </c>
      <c r="L5" s="12" t="s">
        <v>7</v>
      </c>
      <c r="M5" s="13" t="s">
        <v>10</v>
      </c>
      <c r="N5" s="33"/>
      <c r="O5" s="44"/>
      <c r="P5" s="45"/>
      <c r="Q5"/>
      <c r="R5"/>
      <c r="S5"/>
      <c r="T5"/>
      <c r="U5"/>
      <c r="V5"/>
      <c r="W5"/>
      <c r="X5"/>
      <c r="Y5"/>
    </row>
    <row r="6" spans="1:25" s="1" customFormat="1" ht="132.6" customHeight="1" thickBot="1" x14ac:dyDescent="0.3">
      <c r="A6" s="23">
        <v>1</v>
      </c>
      <c r="B6" s="23" t="s">
        <v>18</v>
      </c>
      <c r="C6" s="24" t="s">
        <v>20</v>
      </c>
      <c r="D6" s="25" t="s">
        <v>19</v>
      </c>
      <c r="E6" s="26">
        <v>10</v>
      </c>
      <c r="F6" s="27">
        <v>900</v>
      </c>
      <c r="G6" s="15">
        <v>1800</v>
      </c>
      <c r="H6" s="15">
        <v>1500</v>
      </c>
      <c r="I6" s="16"/>
      <c r="J6" s="17">
        <f t="shared" ref="J6:J7" si="0">COUNT(F6:H6)</f>
        <v>3</v>
      </c>
      <c r="K6" s="18">
        <f t="shared" ref="K6" si="1">IF(ISERR(AVERAGE(F6:H6)),"",AVERAGE(F6:H6))</f>
        <v>1400</v>
      </c>
      <c r="L6" s="18">
        <f t="shared" ref="L6" si="2">IF(ISERR(STDEV(F6:H6)),"",STDEV(F6:H6))</f>
        <v>458.25756949558399</v>
      </c>
      <c r="M6" s="19">
        <f>L6/K6*100%</f>
        <v>0.32732683535398854</v>
      </c>
      <c r="N6" s="20" t="s">
        <v>13</v>
      </c>
      <c r="O6" s="21">
        <f>SUM(F6)</f>
        <v>900</v>
      </c>
      <c r="P6" s="16">
        <f>SUM(E6*O6)</f>
        <v>9000</v>
      </c>
      <c r="Q6"/>
      <c r="R6"/>
      <c r="S6"/>
      <c r="T6"/>
      <c r="U6"/>
      <c r="V6"/>
      <c r="W6"/>
      <c r="X6"/>
      <c r="Y6"/>
    </row>
    <row r="7" spans="1:25" s="1" customFormat="1" ht="172.5" customHeight="1" thickBot="1" x14ac:dyDescent="0.3">
      <c r="A7" s="23">
        <v>2</v>
      </c>
      <c r="B7" s="23" t="s">
        <v>18</v>
      </c>
      <c r="C7" s="24" t="s">
        <v>21</v>
      </c>
      <c r="D7" s="25" t="s">
        <v>19</v>
      </c>
      <c r="E7" s="26">
        <v>49</v>
      </c>
      <c r="F7" s="27">
        <v>900</v>
      </c>
      <c r="G7" s="15">
        <v>1800</v>
      </c>
      <c r="H7" s="15">
        <v>1500</v>
      </c>
      <c r="I7" s="16"/>
      <c r="J7" s="17">
        <f t="shared" si="0"/>
        <v>3</v>
      </c>
      <c r="K7" s="18">
        <f t="shared" ref="K7:K8" si="3">IF(ISERR(AVERAGE(F7:H7)),"",AVERAGE(F7:H7))</f>
        <v>1400</v>
      </c>
      <c r="L7" s="18">
        <f t="shared" ref="L7:L8" si="4">IF(ISERR(STDEV(F7:H7)),"",STDEV(F7:H7))</f>
        <v>458.25756949558399</v>
      </c>
      <c r="M7" s="19">
        <f t="shared" ref="M7:M8" si="5">L7/K7*100%</f>
        <v>0.32732683535398854</v>
      </c>
      <c r="N7" s="20" t="s">
        <v>13</v>
      </c>
      <c r="O7" s="21">
        <f t="shared" ref="O7:O8" si="6">SUM(F7)</f>
        <v>900</v>
      </c>
      <c r="P7" s="16">
        <f t="shared" ref="P7:P8" si="7">SUM(E7*O7)</f>
        <v>44100</v>
      </c>
      <c r="Q7"/>
      <c r="R7"/>
      <c r="S7"/>
      <c r="T7"/>
      <c r="U7"/>
      <c r="V7"/>
      <c r="W7"/>
      <c r="X7"/>
      <c r="Y7"/>
    </row>
    <row r="8" spans="1:25" s="1" customFormat="1" ht="100.15" customHeight="1" x14ac:dyDescent="0.25">
      <c r="A8" s="23">
        <v>3</v>
      </c>
      <c r="B8" s="23" t="s">
        <v>18</v>
      </c>
      <c r="C8" s="24" t="s">
        <v>22</v>
      </c>
      <c r="D8" s="25" t="s">
        <v>19</v>
      </c>
      <c r="E8" s="26">
        <v>43</v>
      </c>
      <c r="F8" s="52">
        <v>1100</v>
      </c>
      <c r="G8" s="15">
        <v>2000</v>
      </c>
      <c r="H8" s="15">
        <v>1800</v>
      </c>
      <c r="I8" s="16"/>
      <c r="J8" s="17">
        <f t="shared" ref="J8" si="8">COUNT(F8:H8)</f>
        <v>3</v>
      </c>
      <c r="K8" s="18">
        <f t="shared" si="3"/>
        <v>1633.3333333333333</v>
      </c>
      <c r="L8" s="18">
        <f t="shared" si="4"/>
        <v>472.58156262526103</v>
      </c>
      <c r="M8" s="19">
        <f t="shared" si="5"/>
        <v>0.28933565058689453</v>
      </c>
      <c r="N8" s="20" t="s">
        <v>13</v>
      </c>
      <c r="O8" s="21">
        <f t="shared" si="6"/>
        <v>1100</v>
      </c>
      <c r="P8" s="16">
        <f t="shared" si="7"/>
        <v>47300</v>
      </c>
      <c r="Q8"/>
      <c r="R8"/>
      <c r="S8"/>
      <c r="T8"/>
      <c r="U8"/>
      <c r="V8"/>
      <c r="W8"/>
      <c r="X8"/>
      <c r="Y8"/>
    </row>
    <row r="9" spans="1:25" s="1" customFormat="1" ht="51.75" customHeight="1" x14ac:dyDescent="0.25">
      <c r="A9" s="53" t="s">
        <v>24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16">
        <f>SUM(P6:P8)</f>
        <v>100400</v>
      </c>
      <c r="Q9"/>
      <c r="R9"/>
      <c r="S9"/>
      <c r="T9"/>
      <c r="U9"/>
      <c r="V9"/>
      <c r="W9"/>
      <c r="X9"/>
      <c r="Y9"/>
    </row>
    <row r="10" spans="1:25" ht="23.25" customHeight="1" x14ac:dyDescent="0.25">
      <c r="A10" s="29" t="s">
        <v>23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</row>
    <row r="11" spans="1:25" ht="15.75" customHeight="1" x14ac:dyDescent="0.25">
      <c r="A11" s="28"/>
      <c r="B11" s="28"/>
      <c r="C11" s="28"/>
      <c r="D11" s="28"/>
      <c r="E11" s="28"/>
      <c r="F11" s="28"/>
      <c r="G11" s="28"/>
      <c r="H11" s="28"/>
      <c r="I11" s="14"/>
      <c r="J11" s="14"/>
      <c r="K11" s="14"/>
      <c r="L11" s="14"/>
      <c r="M11" s="14"/>
      <c r="N11" s="14"/>
      <c r="O11" s="14"/>
      <c r="P11" s="14"/>
    </row>
    <row r="12" spans="1:25" ht="15.75" x14ac:dyDescent="0.25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25" ht="15.75" x14ac:dyDescent="0.25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25" ht="15.75" x14ac:dyDescent="0.25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25" ht="15.75" x14ac:dyDescent="0.25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25" ht="15.75" x14ac:dyDescent="0.25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2"/>
      <c r="R16" s="2"/>
      <c r="S16" s="2"/>
      <c r="T16" s="2"/>
      <c r="U16" s="2"/>
      <c r="V16" s="2"/>
      <c r="W16" s="2"/>
      <c r="X16" s="2"/>
      <c r="Y16" s="2"/>
    </row>
    <row r="17" spans="1:25" ht="15.75" x14ac:dyDescent="0.25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  <c r="X17" s="2"/>
      <c r="Y17" s="2"/>
    </row>
    <row r="18" spans="1:25" ht="15.75" x14ac:dyDescent="0.25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  <c r="R18" s="2"/>
      <c r="S18" s="2"/>
      <c r="T18" s="2"/>
      <c r="U18" s="2"/>
      <c r="V18" s="2"/>
      <c r="W18" s="2"/>
      <c r="X18" s="2"/>
      <c r="Y18" s="2"/>
    </row>
    <row r="19" spans="1:25" ht="15.75" x14ac:dyDescent="0.25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  <c r="R19" s="2"/>
      <c r="S19" s="2"/>
      <c r="T19" s="2"/>
      <c r="U19" s="2"/>
      <c r="V19" s="2"/>
      <c r="W19" s="2"/>
      <c r="X19" s="2"/>
      <c r="Y19" s="2"/>
    </row>
    <row r="20" spans="1:25" ht="15.75" x14ac:dyDescent="0.25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2"/>
      <c r="R20" s="2"/>
      <c r="S20" s="2"/>
      <c r="T20" s="2"/>
      <c r="U20" s="2"/>
      <c r="V20" s="2"/>
      <c r="W20" s="2"/>
      <c r="X20" s="2"/>
      <c r="Y20" s="2"/>
    </row>
    <row r="21" spans="1:25" ht="15.75" x14ac:dyDescent="0.25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  <c r="R21" s="2"/>
      <c r="S21" s="2"/>
      <c r="T21" s="2"/>
      <c r="U21" s="2"/>
      <c r="V21" s="2"/>
      <c r="W21" s="2"/>
      <c r="X21" s="2"/>
      <c r="Y21" s="2"/>
    </row>
    <row r="22" spans="1:25" ht="15.75" x14ac:dyDescent="0.25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  <c r="R22" s="2"/>
      <c r="S22" s="2"/>
      <c r="T22" s="2"/>
      <c r="U22" s="2"/>
      <c r="V22" s="2"/>
      <c r="W22" s="2"/>
      <c r="X22" s="2"/>
      <c r="Y22" s="2"/>
    </row>
    <row r="23" spans="1:25" ht="15.75" x14ac:dyDescent="0.25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  <c r="R23" s="2"/>
      <c r="S23" s="2"/>
      <c r="T23" s="2"/>
      <c r="U23" s="2"/>
      <c r="V23" s="2"/>
      <c r="W23" s="2"/>
      <c r="X23" s="2"/>
      <c r="Y23" s="2"/>
    </row>
    <row r="24" spans="1:25" ht="15.75" x14ac:dyDescent="0.25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  <c r="R24" s="2"/>
      <c r="S24" s="2"/>
      <c r="T24" s="2"/>
      <c r="U24" s="2"/>
      <c r="V24" s="2"/>
      <c r="W24" s="2"/>
      <c r="X24" s="2"/>
      <c r="Y24" s="2"/>
    </row>
    <row r="25" spans="1:25" ht="15.75" x14ac:dyDescent="0.25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  <c r="R25" s="2"/>
      <c r="S25" s="2"/>
      <c r="T25" s="2"/>
      <c r="U25" s="2"/>
      <c r="V25" s="2"/>
      <c r="W25" s="2"/>
      <c r="X25" s="2"/>
      <c r="Y25" s="2"/>
    </row>
    <row r="26" spans="1:25" ht="15.75" x14ac:dyDescent="0.25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  <c r="R26" s="2"/>
      <c r="S26" s="2"/>
      <c r="T26" s="2"/>
      <c r="U26" s="2"/>
      <c r="V26" s="2"/>
      <c r="W26" s="2"/>
      <c r="X26" s="2"/>
      <c r="Y26" s="2"/>
    </row>
    <row r="27" spans="1:25" ht="15.7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  <c r="R27" s="2"/>
      <c r="S27" s="2"/>
      <c r="T27" s="2"/>
      <c r="U27" s="2"/>
      <c r="V27" s="2"/>
      <c r="W27" s="2"/>
      <c r="X27" s="2"/>
      <c r="Y27" s="2"/>
    </row>
    <row r="28" spans="1:25" ht="15.7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  <c r="R28" s="2"/>
      <c r="S28" s="2"/>
      <c r="T28" s="2"/>
      <c r="U28" s="2"/>
      <c r="V28" s="2"/>
      <c r="W28" s="2"/>
      <c r="X28" s="2"/>
      <c r="Y28" s="2"/>
    </row>
    <row r="29" spans="1:25" ht="15.7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  <c r="X29" s="2"/>
      <c r="Y29" s="2"/>
    </row>
    <row r="30" spans="1:25" ht="15.7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  <c r="X30" s="2"/>
      <c r="Y30" s="2"/>
    </row>
    <row r="31" spans="1:25" ht="15.75" x14ac:dyDescent="0.25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  <c r="X31" s="2"/>
      <c r="Y31" s="2"/>
    </row>
    <row r="32" spans="1:25" ht="15.75" x14ac:dyDescent="0.25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  <c r="X32" s="2"/>
      <c r="Y32" s="2"/>
    </row>
    <row r="33" spans="1:25" ht="15.7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  <c r="X33" s="2"/>
      <c r="Y33" s="2"/>
    </row>
    <row r="34" spans="1:25" ht="15.75" x14ac:dyDescent="0.25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  <c r="X34" s="2"/>
      <c r="Y34" s="2"/>
    </row>
    <row r="35" spans="1:25" ht="15.75" x14ac:dyDescent="0.25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  <c r="X35" s="2"/>
      <c r="Y35" s="2"/>
    </row>
    <row r="36" spans="1:25" ht="15.7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  <c r="X36" s="2"/>
      <c r="Y36" s="2"/>
    </row>
    <row r="37" spans="1:25" ht="15.7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  <c r="X37" s="2"/>
      <c r="Y37" s="2"/>
    </row>
    <row r="38" spans="1:25" ht="15.7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  <c r="X38" s="2"/>
      <c r="Y38" s="2"/>
    </row>
    <row r="39" spans="1:25" ht="15.75" x14ac:dyDescent="0.25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  <c r="X39" s="2"/>
      <c r="Y39" s="2"/>
    </row>
    <row r="40" spans="1:25" ht="15.75" x14ac:dyDescent="0.25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  <c r="X40" s="2"/>
      <c r="Y40" s="2"/>
    </row>
    <row r="41" spans="1:25" ht="15.75" x14ac:dyDescent="0.25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  <c r="X41" s="2"/>
      <c r="Y41" s="2"/>
    </row>
    <row r="42" spans="1:25" ht="15.7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  <c r="X42" s="2"/>
      <c r="Y42" s="2"/>
    </row>
    <row r="43" spans="1:25" ht="15.75" x14ac:dyDescent="0.25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  <c r="X43" s="2"/>
      <c r="Y43" s="2"/>
    </row>
    <row r="44" spans="1:25" ht="15.75" x14ac:dyDescent="0.25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  <c r="X44" s="2"/>
      <c r="Y44" s="2"/>
    </row>
    <row r="45" spans="1:25" ht="15.75" x14ac:dyDescent="0.25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  <c r="X45" s="2"/>
      <c r="Y45" s="2"/>
    </row>
    <row r="46" spans="1:25" ht="15.75" x14ac:dyDescent="0.25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x14ac:dyDescent="0.25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x14ac:dyDescent="0.25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  <c r="X48" s="2"/>
      <c r="Y48" s="2"/>
    </row>
    <row r="49" spans="1:25" ht="15.75" x14ac:dyDescent="0.25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  <c r="X49" s="2"/>
      <c r="Y49" s="2"/>
    </row>
    <row r="50" spans="1:25" ht="15.75" x14ac:dyDescent="0.25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  <c r="X50" s="2"/>
      <c r="Y50" s="2"/>
    </row>
    <row r="51" spans="1:25" ht="15.75" x14ac:dyDescent="0.25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  <c r="X51" s="2"/>
      <c r="Y51" s="2"/>
    </row>
    <row r="52" spans="1:25" ht="15.75" x14ac:dyDescent="0.25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x14ac:dyDescent="0.25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  <c r="X53" s="2"/>
      <c r="Y53" s="2"/>
    </row>
    <row r="54" spans="1:25" ht="15.75" x14ac:dyDescent="0.25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  <c r="X54" s="2"/>
      <c r="Y54" s="2"/>
    </row>
    <row r="55" spans="1:25" ht="15.75" x14ac:dyDescent="0.25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  <c r="X55" s="2"/>
      <c r="Y55" s="2"/>
    </row>
    <row r="56" spans="1:25" ht="15.75" x14ac:dyDescent="0.25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  <c r="X56" s="2"/>
      <c r="Y56" s="2"/>
    </row>
    <row r="57" spans="1:25" ht="15.75" x14ac:dyDescent="0.25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x14ac:dyDescent="0.25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x14ac:dyDescent="0.25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x14ac:dyDescent="0.25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x14ac:dyDescent="0.25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x14ac:dyDescent="0.25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x14ac:dyDescent="0.25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x14ac:dyDescent="0.25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  <c r="X64" s="2"/>
      <c r="Y64" s="2"/>
    </row>
    <row r="65" spans="1:25" ht="15.75" x14ac:dyDescent="0.25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  <c r="X65" s="2"/>
      <c r="Y65" s="2"/>
    </row>
    <row r="66" spans="1:25" ht="15.75" x14ac:dyDescent="0.25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  <c r="X66" s="2"/>
      <c r="Y66" s="2"/>
    </row>
    <row r="67" spans="1:25" ht="15.75" x14ac:dyDescent="0.25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  <c r="X67" s="2"/>
      <c r="Y67" s="2"/>
    </row>
    <row r="68" spans="1:25" ht="15.75" x14ac:dyDescent="0.25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  <c r="X68" s="2"/>
      <c r="Y68" s="2"/>
    </row>
    <row r="69" spans="1:25" ht="15.75" x14ac:dyDescent="0.2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  <c r="X69" s="2"/>
      <c r="Y69" s="2"/>
    </row>
    <row r="70" spans="1:25" ht="15.75" x14ac:dyDescent="0.25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  <c r="X70" s="2"/>
      <c r="Y70" s="2"/>
    </row>
    <row r="71" spans="1:25" ht="15.75" x14ac:dyDescent="0.25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  <c r="X71" s="2"/>
      <c r="Y71" s="2"/>
    </row>
    <row r="72" spans="1:25" ht="15.75" x14ac:dyDescent="0.25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  <c r="X72" s="2"/>
      <c r="Y72" s="2"/>
    </row>
    <row r="73" spans="1:25" ht="15.75" x14ac:dyDescent="0.25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  <c r="X73" s="2"/>
      <c r="Y73" s="2"/>
    </row>
    <row r="74" spans="1:25" ht="15.75" x14ac:dyDescent="0.25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  <c r="X74" s="2"/>
      <c r="Y74" s="2"/>
    </row>
    <row r="75" spans="1:25" ht="15.75" x14ac:dyDescent="0.25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  <c r="X75" s="2"/>
      <c r="Y75" s="2"/>
    </row>
    <row r="76" spans="1:25" ht="15.75" x14ac:dyDescent="0.25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  <c r="X76" s="2"/>
      <c r="Y76" s="2"/>
    </row>
    <row r="77" spans="1:25" ht="15.75" x14ac:dyDescent="0.25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  <c r="X77" s="2"/>
      <c r="Y77" s="2"/>
    </row>
    <row r="78" spans="1:25" ht="15.75" x14ac:dyDescent="0.25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  <c r="X78" s="2"/>
      <c r="Y78" s="2"/>
    </row>
    <row r="79" spans="1:25" ht="15.75" x14ac:dyDescent="0.25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  <c r="X79" s="2"/>
      <c r="Y79" s="2"/>
    </row>
    <row r="80" spans="1:25" ht="15.75" x14ac:dyDescent="0.25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  <c r="X80" s="2"/>
      <c r="Y80" s="2"/>
    </row>
    <row r="81" spans="1:25" ht="15.75" x14ac:dyDescent="0.25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  <c r="X81" s="2"/>
      <c r="Y81" s="2"/>
    </row>
    <row r="82" spans="1:25" ht="15.75" x14ac:dyDescent="0.25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  <c r="X82" s="2"/>
      <c r="Y82" s="2"/>
    </row>
    <row r="83" spans="1:25" ht="15.75" x14ac:dyDescent="0.25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  <c r="X83" s="2"/>
      <c r="Y83" s="2"/>
    </row>
    <row r="84" spans="1:25" ht="15.75" x14ac:dyDescent="0.25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  <c r="X84" s="2"/>
      <c r="Y84" s="2"/>
    </row>
    <row r="85" spans="1:25" ht="15.75" x14ac:dyDescent="0.25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  <c r="X85" s="2"/>
      <c r="Y85" s="2"/>
    </row>
    <row r="86" spans="1:25" ht="15.75" x14ac:dyDescent="0.25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  <c r="X86" s="2"/>
      <c r="Y86" s="2"/>
    </row>
    <row r="87" spans="1:25" ht="15.75" x14ac:dyDescent="0.25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  <c r="X87" s="2"/>
      <c r="Y87" s="2"/>
    </row>
    <row r="88" spans="1:25" ht="15.75" x14ac:dyDescent="0.25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  <c r="X88" s="2"/>
      <c r="Y88" s="2"/>
    </row>
    <row r="89" spans="1:25" ht="15.75" x14ac:dyDescent="0.25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  <c r="X89" s="2"/>
      <c r="Y89" s="2"/>
    </row>
    <row r="90" spans="1:25" ht="15.75" x14ac:dyDescent="0.25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  <c r="X90" s="2"/>
      <c r="Y90" s="2"/>
    </row>
    <row r="91" spans="1:25" ht="15.75" x14ac:dyDescent="0.25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  <c r="X91" s="2"/>
      <c r="Y91" s="2"/>
    </row>
    <row r="92" spans="1:25" ht="15.75" x14ac:dyDescent="0.25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  <c r="X92" s="2"/>
      <c r="Y92" s="2"/>
    </row>
    <row r="93" spans="1:25" ht="15.75" x14ac:dyDescent="0.25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  <c r="X93" s="2"/>
      <c r="Y93" s="2"/>
    </row>
    <row r="94" spans="1:25" ht="15.75" x14ac:dyDescent="0.25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  <c r="X94" s="2"/>
      <c r="Y94" s="2"/>
    </row>
    <row r="95" spans="1:25" ht="15.75" x14ac:dyDescent="0.25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2"/>
      <c r="R95" s="2"/>
      <c r="S95" s="2"/>
      <c r="T95" s="2"/>
      <c r="U95" s="2"/>
      <c r="V95" s="2"/>
      <c r="W95" s="2"/>
      <c r="X95" s="2"/>
      <c r="Y95" s="2"/>
    </row>
    <row r="96" spans="1:25" ht="15.75" x14ac:dyDescent="0.25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2"/>
      <c r="R96" s="2"/>
      <c r="S96" s="2"/>
      <c r="T96" s="2"/>
      <c r="U96" s="2"/>
      <c r="V96" s="2"/>
      <c r="W96" s="2"/>
      <c r="X96" s="2"/>
      <c r="Y96" s="2"/>
    </row>
    <row r="97" spans="1:16" x14ac:dyDescent="0.25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</row>
    <row r="98" spans="1:16" x14ac:dyDescent="0.25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16" x14ac:dyDescent="0.25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16" x14ac:dyDescent="0.25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6" x14ac:dyDescent="0.25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16" x14ac:dyDescent="0.25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16" x14ac:dyDescent="0.25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16" x14ac:dyDescent="0.25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16" x14ac:dyDescent="0.25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16" x14ac:dyDescent="0.25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16" x14ac:dyDescent="0.25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16" x14ac:dyDescent="0.25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16" x14ac:dyDescent="0.25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16" x14ac:dyDescent="0.25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16" x14ac:dyDescent="0.25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16" x14ac:dyDescent="0.25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13" spans="1:16" x14ac:dyDescent="0.25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</row>
    <row r="114" spans="1:16" x14ac:dyDescent="0.25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</row>
    <row r="1048509" spans="1:25" x14ac:dyDescent="0.25">
      <c r="A1048509" s="2"/>
      <c r="B1048509" s="2"/>
      <c r="D1048509" s="5"/>
      <c r="Q1048509" s="2"/>
      <c r="R1048509" s="2"/>
      <c r="S1048509" s="2"/>
      <c r="T1048509" s="2"/>
      <c r="U1048509" s="2"/>
      <c r="V1048509" s="2"/>
      <c r="W1048509" s="2"/>
      <c r="X1048509" s="2"/>
      <c r="Y1048509" s="2"/>
    </row>
  </sheetData>
  <mergeCells count="18">
    <mergeCell ref="C2:P3"/>
    <mergeCell ref="A1:P1"/>
    <mergeCell ref="A4:A5"/>
    <mergeCell ref="C4:C5"/>
    <mergeCell ref="I4:I5"/>
    <mergeCell ref="J4:J5"/>
    <mergeCell ref="K4:M4"/>
    <mergeCell ref="O4:O5"/>
    <mergeCell ref="B4:B5"/>
    <mergeCell ref="E4:E5"/>
    <mergeCell ref="P4:P5"/>
    <mergeCell ref="F4:H4"/>
    <mergeCell ref="A2:B3"/>
    <mergeCell ref="A11:H11"/>
    <mergeCell ref="A10:P10"/>
    <mergeCell ref="D4:D5"/>
    <mergeCell ref="N4:N5"/>
    <mergeCell ref="A9:O9"/>
  </mergeCells>
  <conditionalFormatting sqref="M6:N8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2026-05-28T10:55:02Z</dcterms:modified>
</cp:coreProperties>
</file>