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885" yWindow="2280" windowWidth="19440" windowHeight="15000" tabRatio="500"/>
  </bookViews>
  <sheets>
    <sheet name="Лист2" sheetId="1" r:id="rId1"/>
    <sheet name="Лист3" sheetId="2" r:id="rId2"/>
  </sheets>
  <calcPr calcId="145621"/>
</workbook>
</file>

<file path=xl/calcChain.xml><?xml version="1.0" encoding="utf-8"?>
<calcChain xmlns="http://schemas.openxmlformats.org/spreadsheetml/2006/main">
  <c r="P42" i="1" l="1"/>
  <c r="K17" i="1" l="1"/>
  <c r="K18" i="1" l="1"/>
  <c r="O18" i="1" s="1"/>
  <c r="P18" i="1" s="1"/>
  <c r="K19" i="1"/>
  <c r="O19" i="1" s="1"/>
  <c r="P19" i="1" s="1"/>
  <c r="K20" i="1"/>
  <c r="O20" i="1" s="1"/>
  <c r="P20" i="1" s="1"/>
  <c r="K21" i="1"/>
  <c r="O21" i="1" s="1"/>
  <c r="P21" i="1" s="1"/>
  <c r="K22" i="1"/>
  <c r="O22" i="1" s="1"/>
  <c r="P22" i="1" s="1"/>
  <c r="K23" i="1"/>
  <c r="O23" i="1" s="1"/>
  <c r="P23" i="1" s="1"/>
  <c r="K24" i="1"/>
  <c r="O24" i="1" s="1"/>
  <c r="P24" i="1" s="1"/>
  <c r="K25" i="1"/>
  <c r="O25" i="1" s="1"/>
  <c r="P25" i="1" s="1"/>
  <c r="K26" i="1"/>
  <c r="O26" i="1" s="1"/>
  <c r="P26" i="1" s="1"/>
  <c r="K27" i="1"/>
  <c r="O27" i="1" s="1"/>
  <c r="P27" i="1" s="1"/>
  <c r="K28" i="1"/>
  <c r="O28" i="1" s="1"/>
  <c r="P28" i="1" s="1"/>
  <c r="K29" i="1"/>
  <c r="O29" i="1" s="1"/>
  <c r="P29" i="1" s="1"/>
  <c r="K30" i="1"/>
  <c r="O30" i="1" s="1"/>
  <c r="P30" i="1" s="1"/>
  <c r="K31" i="1"/>
  <c r="O31" i="1" s="1"/>
  <c r="P31" i="1" s="1"/>
  <c r="K32" i="1"/>
  <c r="O32" i="1" s="1"/>
  <c r="P32" i="1" s="1"/>
  <c r="K33" i="1"/>
  <c r="O33" i="1" s="1"/>
  <c r="P33" i="1" s="1"/>
  <c r="K34" i="1"/>
  <c r="O34" i="1" s="1"/>
  <c r="P34" i="1" s="1"/>
  <c r="K35" i="1"/>
  <c r="O35" i="1" s="1"/>
  <c r="P35" i="1" s="1"/>
  <c r="K36" i="1"/>
  <c r="O36" i="1" s="1"/>
  <c r="P36" i="1" s="1"/>
  <c r="K37" i="1"/>
  <c r="O37" i="1" s="1"/>
  <c r="P37" i="1" s="1"/>
  <c r="K38" i="1"/>
  <c r="O38" i="1" s="1"/>
  <c r="P38" i="1" s="1"/>
  <c r="K39" i="1"/>
  <c r="O39" i="1" s="1"/>
  <c r="P39" i="1" s="1"/>
  <c r="K40" i="1"/>
  <c r="O40" i="1" s="1"/>
  <c r="P40" i="1" s="1"/>
  <c r="K41" i="1"/>
  <c r="O41" i="1" s="1"/>
  <c r="P41" i="1" s="1"/>
  <c r="O17" i="1"/>
  <c r="P17" i="1" s="1"/>
</calcChain>
</file>

<file path=xl/sharedStrings.xml><?xml version="1.0" encoding="utf-8"?>
<sst xmlns="http://schemas.openxmlformats.org/spreadsheetml/2006/main" count="218" uniqueCount="80">
  <si>
    <t>СОГЛАСОВАНО</t>
  </si>
  <si>
    <t>УТВЕРЖДАЮ</t>
  </si>
  <si>
    <t xml:space="preserve">администрации Пушкинского района </t>
  </si>
  <si>
    <t>Пушкинского района Санкт-Петербурга</t>
  </si>
  <si>
    <t>Санкт-Петербурга</t>
  </si>
  <si>
    <t>Расчет-обоснование цены контракта, заключаемого с единственным поставщиком (подрядчиком, исполнителем)</t>
  </si>
  <si>
    <t>№ п/п</t>
  </si>
  <si>
    <t>Наименование товара</t>
  </si>
  <si>
    <t>Наименование и Код ККН</t>
  </si>
  <si>
    <t>Ед. изм.</t>
  </si>
  <si>
    <t>Кол-во</t>
  </si>
  <si>
    <t>Цена за ед., руб. с НДС</t>
  </si>
  <si>
    <t>Наименьшая цена за ед. с НДС, руб.</t>
  </si>
  <si>
    <t>Цена из реестра товаров с НДС, руб.</t>
  </si>
  <si>
    <t>Цена из реестра контрактов руб.</t>
  </si>
  <si>
    <t>Цена из распоряж КГЗ №100-р руб.</t>
  </si>
  <si>
    <t>Наименьшая цена за ед. с НДС из столбцов             с 6-14              руб.</t>
  </si>
  <si>
    <t>Итого по позиции          с НДС             руб.</t>
  </si>
  <si>
    <t>Ценовое предложение ____ от____</t>
  </si>
  <si>
    <t>-</t>
  </si>
  <si>
    <t>ИТОГО: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</si>
  <si>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</si>
  <si>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</si>
  <si>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____________И.Н. Орловская</t>
  </si>
  <si>
    <t>«___» ___________ 2026 г.</t>
  </si>
  <si>
    <t>«____»___________ 2026 г.</t>
  </si>
  <si>
    <t>Расчет составил: специалист по закупкам _________________________ А.К. Резинкина</t>
  </si>
  <si>
    <t>___.____.2026</t>
  </si>
  <si>
    <t xml:space="preserve">Начальник отдела образования </t>
  </si>
  <si>
    <t>шт</t>
  </si>
  <si>
    <t>Крепление унитаза к полу</t>
  </si>
  <si>
    <t>Фанера общего назначения</t>
  </si>
  <si>
    <t>Герметик силиконовый</t>
  </si>
  <si>
    <t>Пена монтажная</t>
  </si>
  <si>
    <t>Подводка гибкая</t>
  </si>
  <si>
    <t>Круг отрезной</t>
  </si>
  <si>
    <t>Замок для дверей</t>
  </si>
  <si>
    <t>Набор крепежный для бачка унитаза</t>
  </si>
  <si>
    <t>Арматура для смывного бачка</t>
  </si>
  <si>
    <t>Кисть малярная</t>
  </si>
  <si>
    <t>Валик малярный</t>
  </si>
  <si>
    <t>Смеситель водоразборный</t>
  </si>
  <si>
    <t xml:space="preserve">Смесь сухая строительная </t>
  </si>
  <si>
    <t>Унитаз</t>
  </si>
  <si>
    <t>Цемент строительный</t>
  </si>
  <si>
    <t>Электроды</t>
  </si>
  <si>
    <t>Гайка</t>
  </si>
  <si>
    <t>Лампа накаливания</t>
  </si>
  <si>
    <t>Метла</t>
  </si>
  <si>
    <t>Пистолет для монтажной пены</t>
  </si>
  <si>
    <t>лист</t>
  </si>
  <si>
    <t>упак</t>
  </si>
  <si>
    <t>Круг отрезной по бетону</t>
  </si>
  <si>
    <t>кг</t>
  </si>
  <si>
    <t>16.21.12.111-001</t>
  </si>
  <si>
    <t>20.30.22.170-006</t>
  </si>
  <si>
    <t>20.30.22.170-005</t>
  </si>
  <si>
    <t>22.19.30.136-004</t>
  </si>
  <si>
    <t>23.91.11.150-002</t>
  </si>
  <si>
    <t>25.72.12.111-001</t>
  </si>
  <si>
    <t>25.72.14.190-002</t>
  </si>
  <si>
    <t>28.14.12.110-007</t>
  </si>
  <si>
    <t>28.14.12.110-010</t>
  </si>
  <si>
    <t>32.91.19.120-004</t>
  </si>
  <si>
    <t>32.91.19.120-010</t>
  </si>
  <si>
    <t>28.14.12.110-002</t>
  </si>
  <si>
    <t>23.64.10.110-006</t>
  </si>
  <si>
    <t>23.42.10.150-001</t>
  </si>
  <si>
    <t>28.14.12.110-005</t>
  </si>
  <si>
    <t>23.51.12.112-001</t>
  </si>
  <si>
    <t>27.40.14.000-002</t>
  </si>
  <si>
    <t>25.73.30.299-008</t>
  </si>
  <si>
    <t>Директор ГБОУ школа № 464</t>
  </si>
  <si>
    <t>________________ А.С. Теплякова</t>
  </si>
  <si>
    <t>Ценовое предложение № 1 от 21.05.2026</t>
  </si>
  <si>
    <t>Ценовое предложение № 2 от 21.05.2026</t>
  </si>
  <si>
    <t>Ценовое предложение № 3 от 21.05.2026</t>
  </si>
  <si>
    <t>Ванночка для краски</t>
  </si>
  <si>
    <t>Колено водосточной трубы</t>
  </si>
  <si>
    <t xml:space="preserve"> на поставку строительных, сантехнических и расходных материалов для ГБОУ школа № 464 Пушкинского района Санкт-Петербурга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</si>
</sst>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14" x14ac:knownFonts="1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Calibri"/>
      <family val="2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9"/>
      <name val="Times New Roman"/>
      <family val="1"/>
      <charset val="204"/>
    </font>
    <font>
      <sz val="12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1"/>
      <color theme="1"/>
      <name val="Times New Roman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0" fontId="12" fillId="0" borderId="0"/>
    <xf numFmtId="0" fontId="13" fillId="0" borderId="0"/>
    <xf numFmtId="43" fontId="12" fillId="0" borderId="0" applyFont="0" applyFill="0" applyBorder="0" applyAlignment="0" applyProtection="0"/>
  </cellStyleXfs>
  <cellXfs count="41">
    <xf numFmtId="0" fontId="0" fillId="0" borderId="0" xfId="0"/>
    <xf numFmtId="0" fontId="1" fillId="0" borderId="0" xfId="0" applyFont="1" applyBorder="1" applyAlignment="1">
      <alignment horizontal="left" vertical="center" wrapText="1"/>
    </xf>
    <xf numFmtId="0" fontId="0" fillId="0" borderId="0" xfId="0" applyFont="1"/>
    <xf numFmtId="0" fontId="2" fillId="0" borderId="0" xfId="0" applyFont="1"/>
    <xf numFmtId="0" fontId="3" fillId="0" borderId="0" xfId="0" applyFont="1"/>
    <xf numFmtId="0" fontId="1" fillId="0" borderId="0" xfId="0" applyFont="1"/>
    <xf numFmtId="0" fontId="5" fillId="0" borderId="0" xfId="0" applyFont="1" applyAlignment="1">
      <alignment wrapText="1"/>
    </xf>
    <xf numFmtId="0" fontId="1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" fontId="8" fillId="0" borderId="3" xfId="0" applyNumberFormat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11" fillId="0" borderId="0" xfId="0" applyFont="1"/>
    <xf numFmtId="0" fontId="8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top" wrapText="1"/>
    </xf>
    <xf numFmtId="1" fontId="8" fillId="0" borderId="6" xfId="0" applyNumberFormat="1" applyFont="1" applyBorder="1" applyAlignment="1">
      <alignment horizontal="center" vertical="center" shrinkToFit="1"/>
    </xf>
    <xf numFmtId="2" fontId="9" fillId="0" borderId="2" xfId="0" applyNumberFormat="1" applyFont="1" applyBorder="1" applyAlignment="1">
      <alignment horizontal="center" vertical="center" shrinkToFit="1"/>
    </xf>
    <xf numFmtId="1" fontId="8" fillId="0" borderId="1" xfId="0" applyNumberFormat="1" applyFont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/>
    </xf>
    <xf numFmtId="43" fontId="7" fillId="0" borderId="1" xfId="3" applyFont="1" applyBorder="1" applyAlignment="1">
      <alignment horizontal="center" vertical="center" wrapText="1"/>
    </xf>
    <xf numFmtId="43" fontId="9" fillId="0" borderId="1" xfId="3" applyFont="1" applyBorder="1" applyAlignment="1">
      <alignment horizontal="center" vertical="center" shrinkToFit="1"/>
    </xf>
    <xf numFmtId="43" fontId="9" fillId="0" borderId="1" xfId="3" applyFont="1" applyFill="1" applyBorder="1" applyAlignment="1">
      <alignment horizontal="center" vertical="center" shrinkToFit="1"/>
    </xf>
    <xf numFmtId="0" fontId="1" fillId="0" borderId="0" xfId="0" applyFont="1" applyBorder="1" applyAlignment="1">
      <alignment horizontal="justify"/>
    </xf>
    <xf numFmtId="14" fontId="0" fillId="0" borderId="0" xfId="0" applyNumberFormat="1" applyFont="1" applyBorder="1" applyAlignment="1">
      <alignment horizontal="left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justify" vertical="top" wrapText="1"/>
    </xf>
    <xf numFmtId="0" fontId="1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</cellXfs>
  <cellStyles count="4">
    <cellStyle name="Обычный" xfId="0" builtinId="0"/>
    <cellStyle name="Обычный 2" xfId="2"/>
    <cellStyle name="Обычный 3" xfId="1"/>
    <cellStyle name="Финансовый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133200</xdr:colOff>
      <xdr:row>43</xdr:row>
      <xdr:rowOff>0</xdr:rowOff>
    </xdr:from>
    <xdr:to>
      <xdr:col>1</xdr:col>
      <xdr:colOff>413640</xdr:colOff>
      <xdr:row>43</xdr:row>
      <xdr:rowOff>0</xdr:rowOff>
    </xdr:to>
    <xdr:pic>
      <xdr:nvPicPr>
        <xdr:cNvPr id="2" name="Рисунок 3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25160" y="8289720"/>
          <a:ext cx="280440" cy="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133200</xdr:colOff>
      <xdr:row>0</xdr:row>
      <xdr:rowOff>0</xdr:rowOff>
    </xdr:from>
    <xdr:to>
      <xdr:col>1</xdr:col>
      <xdr:colOff>413640</xdr:colOff>
      <xdr:row>0</xdr:row>
      <xdr:rowOff>0</xdr:rowOff>
    </xdr:to>
    <xdr:pic>
      <xdr:nvPicPr>
        <xdr:cNvPr id="2" name="Рисунок 12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757120" y="0"/>
          <a:ext cx="280440" cy="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5"/>
  <sheetViews>
    <sheetView tabSelected="1" view="pageBreakPreview" zoomScale="110" zoomScaleNormal="100" zoomScaleSheetLayoutView="110" workbookViewId="0">
      <selection activeCell="T8" sqref="T8"/>
    </sheetView>
  </sheetViews>
  <sheetFormatPr defaultColWidth="8.7109375" defaultRowHeight="15" x14ac:dyDescent="0.25"/>
  <cols>
    <col min="1" max="1" width="4.140625" customWidth="1"/>
    <col min="2" max="2" width="31.7109375" customWidth="1"/>
    <col min="3" max="3" width="10" customWidth="1"/>
    <col min="4" max="4" width="6" customWidth="1"/>
    <col min="5" max="5" width="6.5703125" customWidth="1"/>
    <col min="6" max="8" width="10.7109375" customWidth="1"/>
    <col min="9" max="10" width="10.140625" customWidth="1"/>
    <col min="11" max="11" width="8.28515625" customWidth="1"/>
    <col min="12" max="12" width="9.7109375" customWidth="1"/>
    <col min="13" max="13" width="10.42578125" customWidth="1"/>
    <col min="14" max="14" width="11" customWidth="1"/>
    <col min="15" max="16" width="11.5703125" customWidth="1"/>
    <col min="17" max="18" width="9.140625" customWidth="1"/>
    <col min="19" max="19" width="12.28515625" customWidth="1"/>
  </cols>
  <sheetData>
    <row r="1" spans="1:19" x14ac:dyDescent="0.2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1"/>
      <c r="P1" s="1"/>
      <c r="Q1" s="2"/>
      <c r="R1" s="2"/>
      <c r="S1" s="2"/>
    </row>
    <row r="2" spans="1:19" x14ac:dyDescent="0.25">
      <c r="A2" s="1"/>
      <c r="B2" s="3" t="s">
        <v>0</v>
      </c>
      <c r="C2" s="4"/>
      <c r="D2" s="4"/>
      <c r="E2" s="1"/>
      <c r="F2" s="1"/>
      <c r="G2" s="1"/>
      <c r="H2" s="1"/>
      <c r="I2" s="1"/>
      <c r="J2" s="1"/>
      <c r="K2" s="3" t="s">
        <v>1</v>
      </c>
      <c r="L2" s="4"/>
      <c r="M2" s="4"/>
      <c r="N2" s="4"/>
      <c r="O2" s="4"/>
      <c r="P2" s="4"/>
      <c r="Q2" s="4"/>
      <c r="R2" s="4"/>
      <c r="S2" s="4"/>
    </row>
    <row r="3" spans="1:19" x14ac:dyDescent="0.25">
      <c r="A3" s="1"/>
      <c r="B3" s="5" t="s">
        <v>28</v>
      </c>
      <c r="C3" s="4"/>
      <c r="D3" s="4"/>
      <c r="E3" s="1"/>
      <c r="F3" s="1"/>
      <c r="G3" s="1"/>
      <c r="H3" s="1"/>
      <c r="I3" s="1"/>
      <c r="J3" s="1"/>
      <c r="K3" s="5" t="s">
        <v>72</v>
      </c>
      <c r="L3" s="4"/>
      <c r="M3" s="4"/>
      <c r="N3" s="4"/>
      <c r="O3" s="4"/>
      <c r="P3" s="4"/>
      <c r="Q3" s="4"/>
      <c r="R3" s="4"/>
      <c r="S3" s="4"/>
    </row>
    <row r="4" spans="1:19" x14ac:dyDescent="0.25">
      <c r="A4" s="1"/>
      <c r="B4" s="5" t="s">
        <v>2</v>
      </c>
      <c r="C4" s="4"/>
      <c r="D4" s="4"/>
      <c r="E4" s="1"/>
      <c r="F4" s="1"/>
      <c r="G4" s="1"/>
      <c r="H4" s="1"/>
      <c r="I4" s="1"/>
      <c r="J4" s="1"/>
      <c r="K4" s="5" t="s">
        <v>3</v>
      </c>
      <c r="L4" s="4"/>
      <c r="M4" s="4"/>
      <c r="N4" s="4"/>
      <c r="O4" s="4"/>
      <c r="P4" s="4"/>
      <c r="Q4" s="4"/>
      <c r="R4" s="4"/>
      <c r="S4" s="4"/>
    </row>
    <row r="5" spans="1:19" x14ac:dyDescent="0.25">
      <c r="A5" s="1"/>
      <c r="B5" s="5" t="s">
        <v>4</v>
      </c>
      <c r="C5" s="4"/>
      <c r="D5" s="4"/>
      <c r="E5" s="1"/>
      <c r="F5" s="1"/>
      <c r="G5" s="1"/>
      <c r="H5" s="1"/>
      <c r="I5" s="1"/>
      <c r="J5" s="1"/>
      <c r="K5" s="5"/>
      <c r="L5" s="4"/>
      <c r="M5" s="4"/>
      <c r="N5" s="4"/>
      <c r="O5" s="4"/>
      <c r="P5" s="4"/>
      <c r="Q5" s="4"/>
      <c r="R5" s="4"/>
      <c r="S5" s="4"/>
    </row>
    <row r="6" spans="1:19" x14ac:dyDescent="0.25">
      <c r="A6" s="1"/>
      <c r="B6" s="5" t="s">
        <v>23</v>
      </c>
      <c r="C6" s="4"/>
      <c r="D6" s="4"/>
      <c r="E6" s="1"/>
      <c r="F6" s="1"/>
      <c r="G6" s="1"/>
      <c r="H6" s="1"/>
      <c r="I6" s="1"/>
      <c r="J6" s="1"/>
      <c r="K6" s="5" t="s">
        <v>73</v>
      </c>
      <c r="L6" s="4"/>
      <c r="M6" s="4"/>
      <c r="N6" s="4"/>
      <c r="O6" s="4"/>
      <c r="P6" s="4"/>
      <c r="Q6" s="4"/>
      <c r="R6" s="4"/>
      <c r="S6" s="4"/>
    </row>
    <row r="7" spans="1:19" x14ac:dyDescent="0.25">
      <c r="A7" s="1"/>
      <c r="B7" s="5" t="s">
        <v>24</v>
      </c>
      <c r="C7" s="4"/>
      <c r="D7" s="4"/>
      <c r="E7" s="1"/>
      <c r="F7" s="1"/>
      <c r="G7" s="1"/>
      <c r="H7" s="1"/>
      <c r="I7" s="1"/>
      <c r="J7" s="1"/>
      <c r="K7" s="5" t="s">
        <v>25</v>
      </c>
      <c r="L7" s="4"/>
      <c r="M7" s="4"/>
      <c r="N7" s="4"/>
      <c r="O7" s="4"/>
      <c r="P7" s="4"/>
      <c r="Q7" s="4"/>
      <c r="R7" s="4"/>
      <c r="S7" s="4"/>
    </row>
    <row r="8" spans="1:19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4"/>
      <c r="R8" s="4"/>
      <c r="S8" s="4"/>
    </row>
    <row r="9" spans="1:19" ht="15.75" x14ac:dyDescent="0.25">
      <c r="A9" s="36" t="s">
        <v>5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4"/>
      <c r="R9" s="4"/>
      <c r="S9" s="4"/>
    </row>
    <row r="10" spans="1:19" ht="19.5" customHeight="1" x14ac:dyDescent="0.25">
      <c r="A10" s="37" t="s">
        <v>79</v>
      </c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6"/>
      <c r="R10" s="6"/>
      <c r="S10" s="6"/>
    </row>
    <row r="11" spans="1:19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</row>
    <row r="12" spans="1:19" ht="14.45" customHeight="1" x14ac:dyDescent="0.25">
      <c r="A12" s="38" t="s">
        <v>6</v>
      </c>
      <c r="B12" s="39" t="s">
        <v>7</v>
      </c>
      <c r="C12" s="39" t="s">
        <v>8</v>
      </c>
      <c r="D12" s="39" t="s">
        <v>9</v>
      </c>
      <c r="E12" s="39" t="s">
        <v>10</v>
      </c>
      <c r="F12" s="39" t="s">
        <v>11</v>
      </c>
      <c r="G12" s="39"/>
      <c r="H12" s="39"/>
      <c r="I12" s="39"/>
      <c r="J12" s="39"/>
      <c r="K12" s="40" t="s">
        <v>12</v>
      </c>
      <c r="L12" s="40" t="s">
        <v>13</v>
      </c>
      <c r="M12" s="40" t="s">
        <v>14</v>
      </c>
      <c r="N12" s="40" t="s">
        <v>15</v>
      </c>
      <c r="O12" s="40" t="s">
        <v>16</v>
      </c>
      <c r="P12" s="40" t="s">
        <v>17</v>
      </c>
      <c r="Q12" s="4"/>
      <c r="R12" s="4"/>
      <c r="S12" s="4"/>
    </row>
    <row r="13" spans="1:19" ht="15" customHeight="1" x14ac:dyDescent="0.25">
      <c r="A13" s="38"/>
      <c r="B13" s="39"/>
      <c r="C13" s="39"/>
      <c r="D13" s="39"/>
      <c r="E13" s="39"/>
      <c r="F13" s="39"/>
      <c r="G13" s="39"/>
      <c r="H13" s="39"/>
      <c r="I13" s="39"/>
      <c r="J13" s="39"/>
      <c r="K13" s="40"/>
      <c r="L13" s="40"/>
      <c r="M13" s="40"/>
      <c r="N13" s="40"/>
      <c r="O13" s="40"/>
      <c r="P13" s="40"/>
      <c r="Q13" s="4"/>
      <c r="R13" s="4"/>
      <c r="S13" s="4"/>
    </row>
    <row r="14" spans="1:19" ht="14.45" customHeight="1" x14ac:dyDescent="0.25">
      <c r="A14" s="38"/>
      <c r="B14" s="39"/>
      <c r="C14" s="39"/>
      <c r="D14" s="39"/>
      <c r="E14" s="39"/>
      <c r="F14" s="32" t="s">
        <v>74</v>
      </c>
      <c r="G14" s="32" t="s">
        <v>75</v>
      </c>
      <c r="H14" s="32" t="s">
        <v>76</v>
      </c>
      <c r="I14" s="33" t="s">
        <v>18</v>
      </c>
      <c r="J14" s="33" t="s">
        <v>18</v>
      </c>
      <c r="K14" s="40"/>
      <c r="L14" s="40"/>
      <c r="M14" s="40"/>
      <c r="N14" s="40"/>
      <c r="O14" s="40"/>
      <c r="P14" s="40"/>
      <c r="Q14" s="4"/>
      <c r="R14" s="4"/>
      <c r="S14" s="4"/>
    </row>
    <row r="15" spans="1:19" ht="41.45" customHeight="1" x14ac:dyDescent="0.25">
      <c r="A15" s="38"/>
      <c r="B15" s="39"/>
      <c r="C15" s="39"/>
      <c r="D15" s="39"/>
      <c r="E15" s="39"/>
      <c r="F15" s="32"/>
      <c r="G15" s="32"/>
      <c r="H15" s="32"/>
      <c r="I15" s="33"/>
      <c r="J15" s="33"/>
      <c r="K15" s="40"/>
      <c r="L15" s="40"/>
      <c r="M15" s="40"/>
      <c r="N15" s="40"/>
      <c r="O15" s="40"/>
      <c r="P15" s="40"/>
      <c r="Q15" s="4"/>
      <c r="R15" s="4"/>
      <c r="S15" s="4"/>
    </row>
    <row r="16" spans="1:19" x14ac:dyDescent="0.25">
      <c r="A16" s="8">
        <v>1</v>
      </c>
      <c r="B16" s="20">
        <v>2</v>
      </c>
      <c r="C16" s="9">
        <v>3</v>
      </c>
      <c r="D16" s="10">
        <v>4</v>
      </c>
      <c r="E16" s="11">
        <v>5</v>
      </c>
      <c r="F16" s="12">
        <v>6</v>
      </c>
      <c r="G16" s="12">
        <v>7</v>
      </c>
      <c r="H16" s="12">
        <v>8</v>
      </c>
      <c r="I16" s="13">
        <v>9</v>
      </c>
      <c r="J16" s="12">
        <v>10</v>
      </c>
      <c r="K16" s="14">
        <v>11</v>
      </c>
      <c r="L16" s="14">
        <v>12</v>
      </c>
      <c r="M16" s="14">
        <v>13</v>
      </c>
      <c r="N16" s="14">
        <v>14</v>
      </c>
      <c r="O16" s="14">
        <v>15</v>
      </c>
      <c r="P16" s="14">
        <v>16</v>
      </c>
    </row>
    <row r="17" spans="1:16" x14ac:dyDescent="0.25">
      <c r="A17" s="22">
        <v>1</v>
      </c>
      <c r="B17" s="26" t="s">
        <v>30</v>
      </c>
      <c r="C17" s="10" t="s">
        <v>19</v>
      </c>
      <c r="D17" s="10" t="s">
        <v>29</v>
      </c>
      <c r="E17" s="25">
        <v>5</v>
      </c>
      <c r="F17" s="28">
        <v>163.19999999999999</v>
      </c>
      <c r="G17" s="28">
        <v>166.4</v>
      </c>
      <c r="H17" s="28">
        <v>160</v>
      </c>
      <c r="I17" s="27" t="s">
        <v>19</v>
      </c>
      <c r="J17" s="28" t="s">
        <v>19</v>
      </c>
      <c r="K17" s="27">
        <f>MIN(F17:J17)</f>
        <v>160</v>
      </c>
      <c r="L17" s="27" t="s">
        <v>19</v>
      </c>
      <c r="M17" s="27" t="s">
        <v>19</v>
      </c>
      <c r="N17" s="27" t="s">
        <v>19</v>
      </c>
      <c r="O17" s="27">
        <f>MIN(F17:N17)</f>
        <v>160</v>
      </c>
      <c r="P17" s="27">
        <f>O17*E17</f>
        <v>800</v>
      </c>
    </row>
    <row r="18" spans="1:16" ht="24" x14ac:dyDescent="0.25">
      <c r="A18" s="22">
        <v>2</v>
      </c>
      <c r="B18" s="26" t="s">
        <v>31</v>
      </c>
      <c r="C18" s="10" t="s">
        <v>54</v>
      </c>
      <c r="D18" s="10" t="s">
        <v>50</v>
      </c>
      <c r="E18" s="25">
        <v>1</v>
      </c>
      <c r="F18" s="28">
        <v>3080.4</v>
      </c>
      <c r="G18" s="28">
        <v>3140.8</v>
      </c>
      <c r="H18" s="28">
        <v>3020</v>
      </c>
      <c r="I18" s="27" t="s">
        <v>19</v>
      </c>
      <c r="J18" s="28" t="s">
        <v>19</v>
      </c>
      <c r="K18" s="27">
        <f t="shared" ref="K18:K41" si="0">MIN(F18:J18)</f>
        <v>3020</v>
      </c>
      <c r="L18" s="27">
        <v>1733.31</v>
      </c>
      <c r="M18" s="27" t="s">
        <v>19</v>
      </c>
      <c r="N18" s="27" t="s">
        <v>19</v>
      </c>
      <c r="O18" s="27">
        <f t="shared" ref="O18:O41" si="1">MIN(F18:N18)</f>
        <v>1733.31</v>
      </c>
      <c r="P18" s="27">
        <f t="shared" ref="P18:P41" si="2">O18*E18</f>
        <v>1733.31</v>
      </c>
    </row>
    <row r="19" spans="1:16" ht="24" x14ac:dyDescent="0.25">
      <c r="A19" s="22">
        <v>3</v>
      </c>
      <c r="B19" s="26" t="s">
        <v>32</v>
      </c>
      <c r="C19" s="10" t="s">
        <v>55</v>
      </c>
      <c r="D19" s="10" t="s">
        <v>51</v>
      </c>
      <c r="E19" s="25">
        <v>3</v>
      </c>
      <c r="F19" s="28">
        <v>224.4</v>
      </c>
      <c r="G19" s="28">
        <v>228.8</v>
      </c>
      <c r="H19" s="28">
        <v>220</v>
      </c>
      <c r="I19" s="27" t="s">
        <v>19</v>
      </c>
      <c r="J19" s="28" t="s">
        <v>19</v>
      </c>
      <c r="K19" s="27">
        <f t="shared" si="0"/>
        <v>220</v>
      </c>
      <c r="L19" s="27">
        <v>360.78</v>
      </c>
      <c r="M19" s="27" t="s">
        <v>19</v>
      </c>
      <c r="N19" s="27" t="s">
        <v>19</v>
      </c>
      <c r="O19" s="27">
        <f t="shared" si="1"/>
        <v>220</v>
      </c>
      <c r="P19" s="27">
        <f t="shared" si="2"/>
        <v>660</v>
      </c>
    </row>
    <row r="20" spans="1:16" ht="24" x14ac:dyDescent="0.25">
      <c r="A20" s="22">
        <v>4</v>
      </c>
      <c r="B20" s="26" t="s">
        <v>33</v>
      </c>
      <c r="C20" s="10" t="s">
        <v>56</v>
      </c>
      <c r="D20" s="10" t="s">
        <v>29</v>
      </c>
      <c r="E20" s="25">
        <v>3</v>
      </c>
      <c r="F20" s="28">
        <v>989.4</v>
      </c>
      <c r="G20" s="28">
        <v>1008.8</v>
      </c>
      <c r="H20" s="28">
        <v>970</v>
      </c>
      <c r="I20" s="27" t="s">
        <v>19</v>
      </c>
      <c r="J20" s="28" t="s">
        <v>19</v>
      </c>
      <c r="K20" s="27">
        <f t="shared" si="0"/>
        <v>970</v>
      </c>
      <c r="L20" s="27">
        <v>691.17</v>
      </c>
      <c r="M20" s="27" t="s">
        <v>19</v>
      </c>
      <c r="N20" s="27" t="s">
        <v>19</v>
      </c>
      <c r="O20" s="27">
        <f t="shared" si="1"/>
        <v>691.17</v>
      </c>
      <c r="P20" s="27">
        <f t="shared" si="2"/>
        <v>2073.5099999999998</v>
      </c>
    </row>
    <row r="21" spans="1:16" ht="24" x14ac:dyDescent="0.25">
      <c r="A21" s="22">
        <v>5</v>
      </c>
      <c r="B21" s="26" t="s">
        <v>34</v>
      </c>
      <c r="C21" s="10" t="s">
        <v>57</v>
      </c>
      <c r="D21" s="10" t="s">
        <v>29</v>
      </c>
      <c r="E21" s="25">
        <v>10</v>
      </c>
      <c r="F21" s="28">
        <v>168.3</v>
      </c>
      <c r="G21" s="28">
        <v>171.6</v>
      </c>
      <c r="H21" s="28">
        <v>165</v>
      </c>
      <c r="I21" s="27" t="s">
        <v>19</v>
      </c>
      <c r="J21" s="28" t="s">
        <v>19</v>
      </c>
      <c r="K21" s="27">
        <f t="shared" si="0"/>
        <v>165</v>
      </c>
      <c r="L21" s="27">
        <v>236.52</v>
      </c>
      <c r="M21" s="27" t="s">
        <v>19</v>
      </c>
      <c r="N21" s="27" t="s">
        <v>19</v>
      </c>
      <c r="O21" s="27">
        <f t="shared" si="1"/>
        <v>165</v>
      </c>
      <c r="P21" s="27">
        <f t="shared" si="2"/>
        <v>1650</v>
      </c>
    </row>
    <row r="22" spans="1:16" ht="24" x14ac:dyDescent="0.25">
      <c r="A22" s="22">
        <v>6</v>
      </c>
      <c r="B22" s="26" t="s">
        <v>35</v>
      </c>
      <c r="C22" s="10" t="s">
        <v>58</v>
      </c>
      <c r="D22" s="10" t="s">
        <v>29</v>
      </c>
      <c r="E22" s="25">
        <v>5</v>
      </c>
      <c r="F22" s="28">
        <v>36.72</v>
      </c>
      <c r="G22" s="28">
        <v>37.44</v>
      </c>
      <c r="H22" s="28">
        <v>36</v>
      </c>
      <c r="I22" s="27" t="s">
        <v>19</v>
      </c>
      <c r="J22" s="28" t="s">
        <v>19</v>
      </c>
      <c r="K22" s="27">
        <f t="shared" si="0"/>
        <v>36</v>
      </c>
      <c r="L22" s="27">
        <v>37.75</v>
      </c>
      <c r="M22" s="27" t="s">
        <v>19</v>
      </c>
      <c r="N22" s="27" t="s">
        <v>19</v>
      </c>
      <c r="O22" s="27">
        <f t="shared" si="1"/>
        <v>36</v>
      </c>
      <c r="P22" s="27">
        <f t="shared" si="2"/>
        <v>180</v>
      </c>
    </row>
    <row r="23" spans="1:16" x14ac:dyDescent="0.25">
      <c r="A23" s="22">
        <v>7</v>
      </c>
      <c r="B23" s="26" t="s">
        <v>52</v>
      </c>
      <c r="C23" s="10" t="s">
        <v>19</v>
      </c>
      <c r="D23" s="10" t="s">
        <v>29</v>
      </c>
      <c r="E23" s="25">
        <v>3</v>
      </c>
      <c r="F23" s="28">
        <v>86.7</v>
      </c>
      <c r="G23" s="28">
        <v>88.4</v>
      </c>
      <c r="H23" s="28">
        <v>85</v>
      </c>
      <c r="I23" s="27" t="s">
        <v>19</v>
      </c>
      <c r="J23" s="28" t="s">
        <v>19</v>
      </c>
      <c r="K23" s="27">
        <f t="shared" si="0"/>
        <v>85</v>
      </c>
      <c r="L23" s="27" t="s">
        <v>19</v>
      </c>
      <c r="M23" s="27" t="s">
        <v>19</v>
      </c>
      <c r="N23" s="27" t="s">
        <v>19</v>
      </c>
      <c r="O23" s="27">
        <f t="shared" si="1"/>
        <v>85</v>
      </c>
      <c r="P23" s="27">
        <f t="shared" si="2"/>
        <v>255</v>
      </c>
    </row>
    <row r="24" spans="1:16" ht="24" x14ac:dyDescent="0.25">
      <c r="A24" s="22">
        <v>8</v>
      </c>
      <c r="B24" s="26" t="s">
        <v>36</v>
      </c>
      <c r="C24" s="10" t="s">
        <v>59</v>
      </c>
      <c r="D24" s="10" t="s">
        <v>29</v>
      </c>
      <c r="E24" s="25">
        <v>6</v>
      </c>
      <c r="F24" s="28">
        <v>2259.3000000000002</v>
      </c>
      <c r="G24" s="28">
        <v>2303.6</v>
      </c>
      <c r="H24" s="28">
        <v>2215</v>
      </c>
      <c r="I24" s="27" t="s">
        <v>19</v>
      </c>
      <c r="J24" s="28" t="s">
        <v>19</v>
      </c>
      <c r="K24" s="27">
        <f t="shared" si="0"/>
        <v>2215</v>
      </c>
      <c r="L24" s="27">
        <v>1347.5</v>
      </c>
      <c r="M24" s="27" t="s">
        <v>19</v>
      </c>
      <c r="N24" s="27" t="s">
        <v>19</v>
      </c>
      <c r="O24" s="27">
        <f t="shared" si="1"/>
        <v>1347.5</v>
      </c>
      <c r="P24" s="27">
        <f t="shared" si="2"/>
        <v>8085</v>
      </c>
    </row>
    <row r="25" spans="1:16" ht="24" x14ac:dyDescent="0.25">
      <c r="A25" s="22">
        <v>9</v>
      </c>
      <c r="B25" s="26" t="s">
        <v>37</v>
      </c>
      <c r="C25" s="10" t="s">
        <v>60</v>
      </c>
      <c r="D25" s="10" t="s">
        <v>51</v>
      </c>
      <c r="E25" s="25">
        <v>5</v>
      </c>
      <c r="F25" s="28">
        <v>193.8</v>
      </c>
      <c r="G25" s="28">
        <v>197.6</v>
      </c>
      <c r="H25" s="28">
        <v>190</v>
      </c>
      <c r="I25" s="27" t="s">
        <v>19</v>
      </c>
      <c r="J25" s="28" t="s">
        <v>19</v>
      </c>
      <c r="K25" s="27">
        <f t="shared" si="0"/>
        <v>190</v>
      </c>
      <c r="L25" s="27">
        <v>303.32</v>
      </c>
      <c r="M25" s="27" t="s">
        <v>19</v>
      </c>
      <c r="N25" s="27" t="s">
        <v>19</v>
      </c>
      <c r="O25" s="27">
        <f t="shared" si="1"/>
        <v>190</v>
      </c>
      <c r="P25" s="27">
        <f t="shared" si="2"/>
        <v>950</v>
      </c>
    </row>
    <row r="26" spans="1:16" ht="24" x14ac:dyDescent="0.25">
      <c r="A26" s="22">
        <v>10</v>
      </c>
      <c r="B26" s="26" t="s">
        <v>38</v>
      </c>
      <c r="C26" s="10" t="s">
        <v>61</v>
      </c>
      <c r="D26" s="10" t="s">
        <v>29</v>
      </c>
      <c r="E26" s="25">
        <v>10</v>
      </c>
      <c r="F26" s="28">
        <v>979.2</v>
      </c>
      <c r="G26" s="28">
        <v>998.4</v>
      </c>
      <c r="H26" s="28">
        <v>960</v>
      </c>
      <c r="I26" s="27" t="s">
        <v>19</v>
      </c>
      <c r="J26" s="28" t="s">
        <v>19</v>
      </c>
      <c r="K26" s="27">
        <f t="shared" si="0"/>
        <v>960</v>
      </c>
      <c r="L26" s="27">
        <v>1838.49</v>
      </c>
      <c r="M26" s="27" t="s">
        <v>19</v>
      </c>
      <c r="N26" s="27" t="s">
        <v>19</v>
      </c>
      <c r="O26" s="27">
        <f t="shared" si="1"/>
        <v>960</v>
      </c>
      <c r="P26" s="27">
        <f t="shared" si="2"/>
        <v>9600</v>
      </c>
    </row>
    <row r="27" spans="1:16" ht="24" x14ac:dyDescent="0.25">
      <c r="A27" s="22">
        <v>11</v>
      </c>
      <c r="B27" s="26" t="s">
        <v>38</v>
      </c>
      <c r="C27" s="10" t="s">
        <v>62</v>
      </c>
      <c r="D27" s="10" t="s">
        <v>29</v>
      </c>
      <c r="E27" s="25">
        <v>10</v>
      </c>
      <c r="F27" s="28">
        <v>1264.8</v>
      </c>
      <c r="G27" s="28">
        <v>1289.5999999999999</v>
      </c>
      <c r="H27" s="28">
        <v>1240</v>
      </c>
      <c r="I27" s="27" t="s">
        <v>19</v>
      </c>
      <c r="J27" s="28" t="s">
        <v>19</v>
      </c>
      <c r="K27" s="27">
        <f t="shared" si="0"/>
        <v>1240</v>
      </c>
      <c r="L27" s="27" t="s">
        <v>19</v>
      </c>
      <c r="M27" s="27" t="s">
        <v>19</v>
      </c>
      <c r="N27" s="27" t="s">
        <v>19</v>
      </c>
      <c r="O27" s="27">
        <f t="shared" si="1"/>
        <v>1240</v>
      </c>
      <c r="P27" s="27">
        <f t="shared" si="2"/>
        <v>12400</v>
      </c>
    </row>
    <row r="28" spans="1:16" ht="24" x14ac:dyDescent="0.25">
      <c r="A28" s="22">
        <v>12</v>
      </c>
      <c r="B28" s="26" t="s">
        <v>39</v>
      </c>
      <c r="C28" s="10" t="s">
        <v>63</v>
      </c>
      <c r="D28" s="10" t="s">
        <v>29</v>
      </c>
      <c r="E28" s="25">
        <v>4</v>
      </c>
      <c r="F28" s="28">
        <v>53.04</v>
      </c>
      <c r="G28" s="28">
        <v>54.08</v>
      </c>
      <c r="H28" s="28">
        <v>52</v>
      </c>
      <c r="I28" s="27" t="s">
        <v>19</v>
      </c>
      <c r="J28" s="28" t="s">
        <v>19</v>
      </c>
      <c r="K28" s="27">
        <f t="shared" si="0"/>
        <v>52</v>
      </c>
      <c r="L28" s="27">
        <v>93.95</v>
      </c>
      <c r="M28" s="27" t="s">
        <v>19</v>
      </c>
      <c r="N28" s="27" t="s">
        <v>19</v>
      </c>
      <c r="O28" s="27">
        <f t="shared" si="1"/>
        <v>52</v>
      </c>
      <c r="P28" s="27">
        <f t="shared" si="2"/>
        <v>208</v>
      </c>
    </row>
    <row r="29" spans="1:16" ht="24" x14ac:dyDescent="0.25">
      <c r="A29" s="22">
        <v>13</v>
      </c>
      <c r="B29" s="26" t="s">
        <v>40</v>
      </c>
      <c r="C29" s="10" t="s">
        <v>64</v>
      </c>
      <c r="D29" s="10" t="s">
        <v>29</v>
      </c>
      <c r="E29" s="25">
        <v>4</v>
      </c>
      <c r="F29" s="28">
        <v>387.6</v>
      </c>
      <c r="G29" s="28">
        <v>395.2</v>
      </c>
      <c r="H29" s="28">
        <v>380</v>
      </c>
      <c r="I29" s="27" t="s">
        <v>19</v>
      </c>
      <c r="J29" s="28" t="s">
        <v>19</v>
      </c>
      <c r="K29" s="27">
        <f t="shared" si="0"/>
        <v>380</v>
      </c>
      <c r="L29" s="27">
        <v>172.92</v>
      </c>
      <c r="M29" s="27" t="s">
        <v>19</v>
      </c>
      <c r="N29" s="27" t="s">
        <v>19</v>
      </c>
      <c r="O29" s="27">
        <f t="shared" si="1"/>
        <v>172.92</v>
      </c>
      <c r="P29" s="27">
        <f t="shared" si="2"/>
        <v>691.68</v>
      </c>
    </row>
    <row r="30" spans="1:16" ht="24" x14ac:dyDescent="0.25">
      <c r="A30" s="22">
        <v>14</v>
      </c>
      <c r="B30" s="26" t="s">
        <v>41</v>
      </c>
      <c r="C30" s="10" t="s">
        <v>65</v>
      </c>
      <c r="D30" s="10" t="s">
        <v>29</v>
      </c>
      <c r="E30" s="25">
        <v>3</v>
      </c>
      <c r="F30" s="29">
        <v>3167.1</v>
      </c>
      <c r="G30" s="28">
        <v>3229.2</v>
      </c>
      <c r="H30" s="28">
        <v>3105</v>
      </c>
      <c r="I30" s="27" t="s">
        <v>19</v>
      </c>
      <c r="J30" s="28" t="s">
        <v>19</v>
      </c>
      <c r="K30" s="27">
        <f t="shared" si="0"/>
        <v>3105</v>
      </c>
      <c r="L30" s="27">
        <v>2107.66</v>
      </c>
      <c r="M30" s="27" t="s">
        <v>19</v>
      </c>
      <c r="N30" s="27" t="s">
        <v>19</v>
      </c>
      <c r="O30" s="27">
        <f t="shared" si="1"/>
        <v>2107.66</v>
      </c>
      <c r="P30" s="27">
        <f t="shared" si="2"/>
        <v>6322.98</v>
      </c>
    </row>
    <row r="31" spans="1:16" ht="24" x14ac:dyDescent="0.25">
      <c r="A31" s="22">
        <v>15</v>
      </c>
      <c r="B31" s="26" t="s">
        <v>42</v>
      </c>
      <c r="C31" s="10" t="s">
        <v>66</v>
      </c>
      <c r="D31" s="10" t="s">
        <v>53</v>
      </c>
      <c r="E31" s="25">
        <v>25</v>
      </c>
      <c r="F31" s="28">
        <v>61.2</v>
      </c>
      <c r="G31" s="28">
        <v>62.4</v>
      </c>
      <c r="H31" s="28">
        <v>60</v>
      </c>
      <c r="I31" s="27" t="s">
        <v>19</v>
      </c>
      <c r="J31" s="28" t="s">
        <v>19</v>
      </c>
      <c r="K31" s="27">
        <f t="shared" si="0"/>
        <v>60</v>
      </c>
      <c r="L31" s="27">
        <v>21.57</v>
      </c>
      <c r="M31" s="27" t="s">
        <v>19</v>
      </c>
      <c r="N31" s="27" t="s">
        <v>19</v>
      </c>
      <c r="O31" s="27">
        <f t="shared" si="1"/>
        <v>21.57</v>
      </c>
      <c r="P31" s="27">
        <f t="shared" si="2"/>
        <v>539.25</v>
      </c>
    </row>
    <row r="32" spans="1:16" ht="24" x14ac:dyDescent="0.25">
      <c r="A32" s="22">
        <v>16</v>
      </c>
      <c r="B32" s="26" t="s">
        <v>43</v>
      </c>
      <c r="C32" s="10" t="s">
        <v>67</v>
      </c>
      <c r="D32" s="10" t="s">
        <v>29</v>
      </c>
      <c r="E32" s="25">
        <v>6</v>
      </c>
      <c r="F32" s="28">
        <v>8568</v>
      </c>
      <c r="G32" s="28">
        <v>8736</v>
      </c>
      <c r="H32" s="28">
        <v>8400</v>
      </c>
      <c r="I32" s="27" t="s">
        <v>19</v>
      </c>
      <c r="J32" s="28" t="s">
        <v>19</v>
      </c>
      <c r="K32" s="27">
        <f t="shared" si="0"/>
        <v>8400</v>
      </c>
      <c r="L32" s="27">
        <v>6969.2</v>
      </c>
      <c r="M32" s="27" t="s">
        <v>19</v>
      </c>
      <c r="N32" s="27" t="s">
        <v>19</v>
      </c>
      <c r="O32" s="27">
        <f t="shared" si="1"/>
        <v>6969.2</v>
      </c>
      <c r="P32" s="27">
        <f t="shared" si="2"/>
        <v>41815.199999999997</v>
      </c>
    </row>
    <row r="33" spans="1:16" ht="24" x14ac:dyDescent="0.25">
      <c r="A33" s="22">
        <v>17</v>
      </c>
      <c r="B33" s="26" t="s">
        <v>41</v>
      </c>
      <c r="C33" s="10" t="s">
        <v>68</v>
      </c>
      <c r="D33" s="10" t="s">
        <v>29</v>
      </c>
      <c r="E33" s="25">
        <v>3</v>
      </c>
      <c r="F33" s="29">
        <v>2794.8</v>
      </c>
      <c r="G33" s="28">
        <v>2849.6</v>
      </c>
      <c r="H33" s="28">
        <v>2740</v>
      </c>
      <c r="I33" s="27" t="s">
        <v>19</v>
      </c>
      <c r="J33" s="28" t="s">
        <v>19</v>
      </c>
      <c r="K33" s="27">
        <f t="shared" si="0"/>
        <v>2740</v>
      </c>
      <c r="L33" s="27">
        <v>1906.78</v>
      </c>
      <c r="M33" s="27" t="s">
        <v>19</v>
      </c>
      <c r="N33" s="27" t="s">
        <v>19</v>
      </c>
      <c r="O33" s="27">
        <f t="shared" si="1"/>
        <v>1906.78</v>
      </c>
      <c r="P33" s="27">
        <f t="shared" si="2"/>
        <v>5720.34</v>
      </c>
    </row>
    <row r="34" spans="1:16" ht="24" x14ac:dyDescent="0.25">
      <c r="A34" s="22">
        <v>18</v>
      </c>
      <c r="B34" s="26" t="s">
        <v>44</v>
      </c>
      <c r="C34" s="10" t="s">
        <v>69</v>
      </c>
      <c r="D34" s="10" t="s">
        <v>53</v>
      </c>
      <c r="E34" s="25">
        <v>100</v>
      </c>
      <c r="F34" s="28">
        <v>16</v>
      </c>
      <c r="G34" s="28">
        <v>16.5</v>
      </c>
      <c r="H34" s="28">
        <v>16.8</v>
      </c>
      <c r="I34" s="27" t="s">
        <v>19</v>
      </c>
      <c r="J34" s="28" t="s">
        <v>19</v>
      </c>
      <c r="K34" s="27">
        <f t="shared" si="0"/>
        <v>16</v>
      </c>
      <c r="L34" s="27">
        <v>9.2799999999999994</v>
      </c>
      <c r="M34" s="27" t="s">
        <v>19</v>
      </c>
      <c r="N34" s="27" t="s">
        <v>19</v>
      </c>
      <c r="O34" s="27">
        <f t="shared" si="1"/>
        <v>9.2799999999999994</v>
      </c>
      <c r="P34" s="27">
        <f t="shared" si="2"/>
        <v>927.99999999999989</v>
      </c>
    </row>
    <row r="35" spans="1:16" x14ac:dyDescent="0.25">
      <c r="A35" s="22">
        <v>19</v>
      </c>
      <c r="B35" s="26" t="s">
        <v>45</v>
      </c>
      <c r="C35" s="10" t="s">
        <v>19</v>
      </c>
      <c r="D35" s="10" t="s">
        <v>29</v>
      </c>
      <c r="E35" s="25">
        <v>2</v>
      </c>
      <c r="F35" s="28">
        <v>424.32</v>
      </c>
      <c r="G35" s="28">
        <v>432.64</v>
      </c>
      <c r="H35" s="28">
        <v>416</v>
      </c>
      <c r="I35" s="27" t="s">
        <v>19</v>
      </c>
      <c r="J35" s="28" t="s">
        <v>19</v>
      </c>
      <c r="K35" s="27">
        <f t="shared" si="0"/>
        <v>416</v>
      </c>
      <c r="L35" s="27" t="s">
        <v>19</v>
      </c>
      <c r="M35" s="27" t="s">
        <v>19</v>
      </c>
      <c r="N35" s="27" t="s">
        <v>19</v>
      </c>
      <c r="O35" s="27">
        <f t="shared" si="1"/>
        <v>416</v>
      </c>
      <c r="P35" s="27">
        <f t="shared" si="2"/>
        <v>832</v>
      </c>
    </row>
    <row r="36" spans="1:16" x14ac:dyDescent="0.25">
      <c r="A36" s="22">
        <v>20</v>
      </c>
      <c r="B36" s="26" t="s">
        <v>46</v>
      </c>
      <c r="C36" s="10" t="s">
        <v>19</v>
      </c>
      <c r="D36" s="10" t="s">
        <v>29</v>
      </c>
      <c r="E36" s="25">
        <v>200</v>
      </c>
      <c r="F36" s="28">
        <v>5.3</v>
      </c>
      <c r="G36" s="28">
        <v>5.46</v>
      </c>
      <c r="H36" s="28">
        <v>5.25</v>
      </c>
      <c r="I36" s="27" t="s">
        <v>19</v>
      </c>
      <c r="J36" s="28" t="s">
        <v>19</v>
      </c>
      <c r="K36" s="27">
        <f t="shared" si="0"/>
        <v>5.25</v>
      </c>
      <c r="L36" s="27" t="s">
        <v>19</v>
      </c>
      <c r="M36" s="27" t="s">
        <v>19</v>
      </c>
      <c r="N36" s="27" t="s">
        <v>19</v>
      </c>
      <c r="O36" s="27">
        <f t="shared" si="1"/>
        <v>5.25</v>
      </c>
      <c r="P36" s="27">
        <f t="shared" si="2"/>
        <v>1050</v>
      </c>
    </row>
    <row r="37" spans="1:16" ht="24" x14ac:dyDescent="0.25">
      <c r="A37" s="22">
        <v>21</v>
      </c>
      <c r="B37" s="26" t="s">
        <v>47</v>
      </c>
      <c r="C37" s="10" t="s">
        <v>70</v>
      </c>
      <c r="D37" s="10" t="s">
        <v>29</v>
      </c>
      <c r="E37" s="25">
        <v>20</v>
      </c>
      <c r="F37" s="28">
        <v>42.84</v>
      </c>
      <c r="G37" s="28">
        <v>43.68</v>
      </c>
      <c r="H37" s="28">
        <v>42</v>
      </c>
      <c r="I37" s="27" t="s">
        <v>19</v>
      </c>
      <c r="J37" s="28" t="s">
        <v>19</v>
      </c>
      <c r="K37" s="27">
        <f t="shared" si="0"/>
        <v>42</v>
      </c>
      <c r="L37" s="27">
        <v>37.49</v>
      </c>
      <c r="M37" s="27" t="s">
        <v>19</v>
      </c>
      <c r="N37" s="27" t="s">
        <v>19</v>
      </c>
      <c r="O37" s="27">
        <f t="shared" si="1"/>
        <v>37.49</v>
      </c>
      <c r="P37" s="27">
        <f t="shared" si="2"/>
        <v>749.80000000000007</v>
      </c>
    </row>
    <row r="38" spans="1:16" x14ac:dyDescent="0.25">
      <c r="A38" s="22">
        <v>22</v>
      </c>
      <c r="B38" s="26" t="s">
        <v>48</v>
      </c>
      <c r="C38" s="10" t="s">
        <v>19</v>
      </c>
      <c r="D38" s="10" t="s">
        <v>29</v>
      </c>
      <c r="E38" s="25">
        <v>1</v>
      </c>
      <c r="F38" s="28">
        <v>502.86</v>
      </c>
      <c r="G38" s="28">
        <v>512.72</v>
      </c>
      <c r="H38" s="28">
        <v>493</v>
      </c>
      <c r="I38" s="27" t="s">
        <v>19</v>
      </c>
      <c r="J38" s="28" t="s">
        <v>19</v>
      </c>
      <c r="K38" s="27">
        <f t="shared" si="0"/>
        <v>493</v>
      </c>
      <c r="L38" s="27" t="s">
        <v>19</v>
      </c>
      <c r="M38" s="27" t="s">
        <v>19</v>
      </c>
      <c r="N38" s="27" t="s">
        <v>19</v>
      </c>
      <c r="O38" s="27">
        <f t="shared" si="1"/>
        <v>493</v>
      </c>
      <c r="P38" s="27">
        <f t="shared" si="2"/>
        <v>493</v>
      </c>
    </row>
    <row r="39" spans="1:16" ht="24" x14ac:dyDescent="0.25">
      <c r="A39" s="22">
        <v>23</v>
      </c>
      <c r="B39" s="26" t="s">
        <v>49</v>
      </c>
      <c r="C39" s="10" t="s">
        <v>71</v>
      </c>
      <c r="D39" s="10" t="s">
        <v>29</v>
      </c>
      <c r="E39" s="25">
        <v>1</v>
      </c>
      <c r="F39" s="28">
        <v>1183.2</v>
      </c>
      <c r="G39" s="28">
        <v>1206.4000000000001</v>
      </c>
      <c r="H39" s="28">
        <v>1160</v>
      </c>
      <c r="I39" s="27" t="s">
        <v>19</v>
      </c>
      <c r="J39" s="28" t="s">
        <v>19</v>
      </c>
      <c r="K39" s="27">
        <f t="shared" si="0"/>
        <v>1160</v>
      </c>
      <c r="L39" s="27">
        <v>750.67</v>
      </c>
      <c r="M39" s="27" t="s">
        <v>19</v>
      </c>
      <c r="N39" s="27" t="s">
        <v>19</v>
      </c>
      <c r="O39" s="27">
        <f t="shared" si="1"/>
        <v>750.67</v>
      </c>
      <c r="P39" s="27">
        <f t="shared" si="2"/>
        <v>750.67</v>
      </c>
    </row>
    <row r="40" spans="1:16" x14ac:dyDescent="0.25">
      <c r="A40" s="22">
        <v>24</v>
      </c>
      <c r="B40" s="26" t="s">
        <v>78</v>
      </c>
      <c r="C40" s="10" t="s">
        <v>19</v>
      </c>
      <c r="D40" s="10" t="s">
        <v>29</v>
      </c>
      <c r="E40" s="25">
        <v>5</v>
      </c>
      <c r="F40" s="28">
        <v>1295.4000000000001</v>
      </c>
      <c r="G40" s="28">
        <v>1320.8</v>
      </c>
      <c r="H40" s="28">
        <v>1270</v>
      </c>
      <c r="I40" s="27" t="s">
        <v>19</v>
      </c>
      <c r="J40" s="28" t="s">
        <v>19</v>
      </c>
      <c r="K40" s="27">
        <f t="shared" si="0"/>
        <v>1270</v>
      </c>
      <c r="L40" s="27" t="s">
        <v>19</v>
      </c>
      <c r="M40" s="27" t="s">
        <v>19</v>
      </c>
      <c r="N40" s="27" t="s">
        <v>19</v>
      </c>
      <c r="O40" s="27">
        <f t="shared" si="1"/>
        <v>1270</v>
      </c>
      <c r="P40" s="27">
        <f t="shared" si="2"/>
        <v>6350</v>
      </c>
    </row>
    <row r="41" spans="1:16" x14ac:dyDescent="0.25">
      <c r="A41" s="22">
        <v>25</v>
      </c>
      <c r="B41" s="26" t="s">
        <v>77</v>
      </c>
      <c r="C41" s="10" t="s">
        <v>19</v>
      </c>
      <c r="D41" s="10" t="s">
        <v>29</v>
      </c>
      <c r="E41" s="25">
        <v>4</v>
      </c>
      <c r="F41" s="28">
        <v>100.98</v>
      </c>
      <c r="G41" s="28">
        <v>102.96</v>
      </c>
      <c r="H41" s="28">
        <v>99</v>
      </c>
      <c r="I41" s="27" t="s">
        <v>19</v>
      </c>
      <c r="J41" s="28" t="s">
        <v>19</v>
      </c>
      <c r="K41" s="27">
        <f t="shared" si="0"/>
        <v>99</v>
      </c>
      <c r="L41" s="27" t="s">
        <v>19</v>
      </c>
      <c r="M41" s="27" t="s">
        <v>19</v>
      </c>
      <c r="N41" s="27" t="s">
        <v>19</v>
      </c>
      <c r="O41" s="27">
        <f t="shared" si="1"/>
        <v>99</v>
      </c>
      <c r="P41" s="27">
        <f t="shared" si="2"/>
        <v>396</v>
      </c>
    </row>
    <row r="42" spans="1:16" x14ac:dyDescent="0.25">
      <c r="A42" s="7"/>
      <c r="B42" s="21" t="s">
        <v>20</v>
      </c>
      <c r="C42" s="15"/>
      <c r="D42" s="15"/>
      <c r="E42" s="23"/>
      <c r="F42" s="24"/>
      <c r="G42" s="24"/>
      <c r="H42" s="24"/>
      <c r="I42" s="16"/>
      <c r="J42" s="24"/>
      <c r="K42" s="16"/>
      <c r="L42" s="16"/>
      <c r="M42" s="16"/>
      <c r="N42" s="16"/>
      <c r="O42" s="16"/>
      <c r="P42" s="17">
        <f>SUM(P17:P41)</f>
        <v>105233.73999999999</v>
      </c>
    </row>
    <row r="43" spans="1:16" ht="46.15" customHeight="1" x14ac:dyDescent="0.25">
      <c r="A43" s="34" t="s">
        <v>21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</row>
    <row r="44" spans="1:16" ht="33.6" customHeight="1" x14ac:dyDescent="0.25">
      <c r="A44" s="30" t="s">
        <v>26</v>
      </c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</row>
    <row r="45" spans="1:16" x14ac:dyDescent="0.25">
      <c r="A45" s="31" t="s">
        <v>27</v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</row>
  </sheetData>
  <mergeCells count="23">
    <mergeCell ref="A1:N1"/>
    <mergeCell ref="A9:P9"/>
    <mergeCell ref="A10:P10"/>
    <mergeCell ref="A12:A15"/>
    <mergeCell ref="B12:B15"/>
    <mergeCell ref="C12:C15"/>
    <mergeCell ref="D12:D15"/>
    <mergeCell ref="E12:E15"/>
    <mergeCell ref="F12:J13"/>
    <mergeCell ref="K12:K15"/>
    <mergeCell ref="L12:L15"/>
    <mergeCell ref="M12:M15"/>
    <mergeCell ref="N12:N15"/>
    <mergeCell ref="O12:O15"/>
    <mergeCell ref="P12:P15"/>
    <mergeCell ref="F14:F15"/>
    <mergeCell ref="A44:P44"/>
    <mergeCell ref="A45:P45"/>
    <mergeCell ref="G14:G15"/>
    <mergeCell ref="H14:H15"/>
    <mergeCell ref="I14:I15"/>
    <mergeCell ref="J14:J15"/>
    <mergeCell ref="A43:P43"/>
  </mergeCells>
  <pageMargins left="0.23611111111111099" right="0.23611111111111099" top="0.74791666666666701" bottom="0.74791666666666701" header="0.51180555555555496" footer="0.51180555555555496"/>
  <pageSetup paperSize="9" scale="82" firstPageNumber="0" fitToHeight="1000" orientation="landscape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zoomScaleNormal="100" workbookViewId="0">
      <selection activeCell="E14" sqref="E14"/>
    </sheetView>
  </sheetViews>
  <sheetFormatPr defaultColWidth="8.7109375" defaultRowHeight="15" x14ac:dyDescent="0.25"/>
  <cols>
    <col min="1" max="1" width="79.7109375" customWidth="1"/>
  </cols>
  <sheetData>
    <row r="6" spans="1:1" ht="63" x14ac:dyDescent="0.25">
      <c r="A6" s="18" t="s">
        <v>22</v>
      </c>
    </row>
    <row r="7" spans="1:1" ht="15.75" x14ac:dyDescent="0.25">
      <c r="A7" s="19"/>
    </row>
  </sheetData>
  <pageMargins left="0.7" right="0.7" top="0.75" bottom="0.75" header="0.51180555555555496" footer="0.51180555555555496"/>
  <pageSetup paperSize="9" firstPageNumber="0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Пользователь</cp:lastModifiedBy>
  <cp:revision>2</cp:revision>
  <cp:lastPrinted>2026-05-25T07:28:25Z</cp:lastPrinted>
  <dcterms:created xsi:type="dcterms:W3CDTF">2006-09-16T00:00:00Z</dcterms:created>
  <dcterms:modified xsi:type="dcterms:W3CDTF">2026-05-25T07:29:04Z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