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50"/>
  </bookViews>
  <sheets>
    <sheet name="Линолеум" sheetId="11" r:id="rId1"/>
  </sheets>
  <definedNames>
    <definedName name="_xlnm.Print_Area" localSheetId="0">Линолеум!$A$1:$M$16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11" l="1"/>
  <c r="G10" i="11"/>
  <c r="I10" i="11"/>
  <c r="H10" i="11"/>
  <c r="J7" i="11"/>
  <c r="M7" i="11" s="1"/>
  <c r="K7" i="11"/>
  <c r="L7" i="11" s="1"/>
  <c r="J8" i="11"/>
  <c r="M8" i="11" s="1"/>
  <c r="K8" i="11"/>
  <c r="L8" i="11" s="1"/>
  <c r="K9" i="11" l="1"/>
  <c r="J9" i="11"/>
  <c r="M9" i="11" s="1"/>
  <c r="M10" i="11" s="1"/>
  <c r="L9" i="11" l="1"/>
</calcChain>
</file>

<file path=xl/sharedStrings.xml><?xml version="1.0" encoding="utf-8"?>
<sst xmlns="http://schemas.openxmlformats.org/spreadsheetml/2006/main" count="32" uniqueCount="26">
  <si>
    <t>Анализ рынка</t>
  </si>
  <si>
    <t xml:space="preserve">Коэффициент вариации, % 
</t>
  </si>
  <si>
    <t xml:space="preserve"> Среднее квадратичное отклонение, руб.
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</si>
  <si>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</si>
  <si>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>Цена предложенная участником № 2, руб. ц</t>
    </r>
    <r>
      <rPr>
        <b/>
        <sz val="10"/>
        <color indexed="8"/>
        <rFont val="Times New Roman"/>
        <family val="1"/>
        <charset val="204"/>
      </rPr>
      <t>₂</t>
    </r>
  </si>
  <si>
    <r>
      <t>Цена предложенная участником № 1, руб. ц</t>
    </r>
    <r>
      <rPr>
        <b/>
        <sz val="10"/>
        <color indexed="8"/>
        <rFont val="Times New Roman"/>
        <family val="1"/>
        <charset val="204"/>
      </rPr>
      <t>₁</t>
    </r>
  </si>
  <si>
    <t>Кол-во</t>
  </si>
  <si>
    <t>Ед. измер</t>
  </si>
  <si>
    <t>№ п/п</t>
  </si>
  <si>
    <t xml:space="preserve">   Государственное бюджетное общеобразовательное учреждение средняя общеобразовательная школа № 89 Калининского района Санкт-Петербурга                                                                        </t>
  </si>
  <si>
    <t>Расчет начальной (максимальной) цены контракта</t>
  </si>
  <si>
    <t xml:space="preserve">Для размещения закупки в электронном магазине
АИС ГЗ выбрана наименьшая цена в размере </t>
  </si>
  <si>
    <r>
      <t xml:space="preserve">Нормативный метод
</t>
    </r>
    <r>
      <rPr>
        <sz val="10"/>
        <color theme="1"/>
        <rFont val="Times New Roman"/>
        <family val="1"/>
        <charset val="204"/>
      </rPr>
      <t>Приложение к распоряжению                                                                                                                                                                                                     Комитета по государственному заказу Санкт-Петербурга                                                                          от 21.02.2025 года № 17-р</t>
    </r>
  </si>
  <si>
    <t>Наименование товара</t>
  </si>
  <si>
    <t>ОКПД2</t>
  </si>
  <si>
    <t>Директор</t>
  </si>
  <si>
    <t xml:space="preserve">                    И.К. Симагина</t>
  </si>
  <si>
    <t>Используемый метод определения начальной максимальной цены: сопоставимых рыночных цен (анализ рынка)</t>
  </si>
  <si>
    <r>
      <t>Цена предложенная участником № 3, руб. ц</t>
    </r>
    <r>
      <rPr>
        <b/>
        <sz val="10"/>
        <color indexed="8"/>
        <rFont val="Times New Roman"/>
        <family val="1"/>
        <charset val="204"/>
      </rPr>
      <t>₂</t>
    </r>
  </si>
  <si>
    <r>
      <t>Цена предложенная участником № 4, руб. ц</t>
    </r>
    <r>
      <rPr>
        <b/>
        <sz val="10"/>
        <color indexed="8"/>
        <rFont val="Times New Roman"/>
        <family val="1"/>
        <charset val="204"/>
      </rPr>
      <t>₃</t>
    </r>
  </si>
  <si>
    <t xml:space="preserve">Дата подготовки: 08.04.2026 г           </t>
  </si>
  <si>
    <t>Итого начальная стоимость составляет: 210 000,00 руб.</t>
  </si>
  <si>
    <t>Поставка линолеума</t>
  </si>
  <si>
    <t>22.23.15.000</t>
  </si>
  <si>
    <t>Линолеум тип 2</t>
  </si>
  <si>
    <t>М2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</si>
</sst>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45">
    <xf numFmtId="0" fontId="0" fillId="0" borderId="0" xfId="0"/>
    <xf numFmtId="0" fontId="0" fillId="0" borderId="1" xfId="0" applyBorder="1"/>
    <xf numFmtId="0" fontId="2" fillId="0" borderId="1" xfId="0" applyFont="1" applyBorder="1"/>
    <xf numFmtId="0" fontId="0" fillId="0" borderId="0" xfId="0" applyBorder="1"/>
    <xf numFmtId="0" fontId="2" fillId="0" borderId="0" xfId="0" applyFont="1" applyBorder="1"/>
    <xf numFmtId="4" fontId="2" fillId="0" borderId="1" xfId="0" applyNumberFormat="1" applyFont="1" applyBorder="1" applyAlignment="1">
      <alignment horizontal="center" vertical="center"/>
    </xf>
    <xf numFmtId="0" fontId="0" fillId="0" borderId="0" xfId="0" applyFont="1"/>
    <xf numFmtId="0" fontId="0" fillId="0" borderId="0" xfId="0" applyFont="1" applyFill="1" applyBorder="1"/>
    <xf numFmtId="2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9" fontId="3" fillId="0" borderId="1" xfId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9" fontId="4" fillId="0" borderId="1" xfId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4" fontId="10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 shrinkToFit="1"/>
    </xf>
    <xf numFmtId="0" fontId="11" fillId="0" borderId="0" xfId="0" applyFont="1" applyBorder="1"/>
    <xf numFmtId="0" fontId="3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" fontId="6" fillId="0" borderId="5" xfId="2" applyNumberFormat="1" applyFont="1" applyFill="1" applyBorder="1" applyAlignment="1">
      <alignment horizontal="center" vertical="center" wrapText="1"/>
    </xf>
    <xf numFmtId="4" fontId="3" fillId="0" borderId="5" xfId="0" applyNumberFormat="1" applyFont="1" applyBorder="1" applyAlignment="1">
      <alignment horizontal="center" vertical="center" wrapText="1" shrinkToFit="1"/>
    </xf>
    <xf numFmtId="0" fontId="12" fillId="0" borderId="0" xfId="0" applyFont="1" applyBorder="1"/>
    <xf numFmtId="2" fontId="12" fillId="0" borderId="0" xfId="0" applyNumberFormat="1" applyFont="1" applyBorder="1"/>
    <xf numFmtId="4" fontId="13" fillId="0" borderId="0" xfId="0" applyNumberFormat="1" applyFont="1" applyBorder="1"/>
    <xf numFmtId="0" fontId="13" fillId="0" borderId="0" xfId="0" applyFont="1"/>
    <xf numFmtId="0" fontId="13" fillId="0" borderId="0" xfId="0" applyFont="1" applyBorder="1"/>
    <xf numFmtId="0" fontId="2" fillId="0" borderId="6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top" wrapText="1"/>
    </xf>
    <xf numFmtId="0" fontId="14" fillId="0" borderId="1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</cellXfs>
  <cellStyles count="3">
    <cellStyle name="Обычный" xfId="0" builtinId="0"/>
    <cellStyle name="Обычный 2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85725</xdr:colOff>
      <xdr:row>5</xdr:row>
      <xdr:rowOff>400050</xdr:rowOff>
    </xdr:from>
    <xdr:ext cx="522322" cy="0"/>
    <xdr:pic>
      <xdr:nvPicPr>
        <xdr:cNvPr id="2" name="Рисунок 30">
          <a:extLst>
            <a:ext uri="{FF2B5EF4-FFF2-40B4-BE49-F238E27FC236}">
              <a16:creationId xmlns:a16="http://schemas.microsoft.com/office/drawing/2014/main" xmlns="" id="{063CC0C5-3F53-4C88-A6EE-7B38CBC66C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1401425" y="1504950"/>
          <a:ext cx="522322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10</xdr:col>
      <xdr:colOff>19050</xdr:colOff>
      <xdr:row>5</xdr:row>
      <xdr:rowOff>371475</xdr:rowOff>
    </xdr:from>
    <xdr:ext cx="586316" cy="0"/>
    <xdr:pic>
      <xdr:nvPicPr>
        <xdr:cNvPr id="3" name="Рисунок 34">
          <a:extLst>
            <a:ext uri="{FF2B5EF4-FFF2-40B4-BE49-F238E27FC236}">
              <a16:creationId xmlns:a16="http://schemas.microsoft.com/office/drawing/2014/main" xmlns="" id="{7BA898AE-6DA3-4DE6-BC3F-32818AC317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10791825" y="1476375"/>
          <a:ext cx="586316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13"/>
  <sheetViews>
    <sheetView tabSelected="1" view="pageBreakPreview" zoomScale="90" zoomScaleNormal="90" zoomScaleSheetLayoutView="90" workbookViewId="0">
      <selection activeCell="O11" sqref="O11"/>
    </sheetView>
  </sheetViews>
  <sheetFormatPr defaultRowHeight="15" x14ac:dyDescent="0.25"/>
  <cols>
    <col min="1" max="1" width="7.42578125" style="2" customWidth="1"/>
    <col min="2" max="2" width="16.28515625" style="2" customWidth="1"/>
    <col min="3" max="3" width="16.7109375" style="2" customWidth="1"/>
    <col min="4" max="4" width="6.7109375" style="2" customWidth="1"/>
    <col min="5" max="5" width="8.28515625" style="2" customWidth="1"/>
    <col min="6" max="8" width="14.140625" style="2" customWidth="1"/>
    <col min="9" max="9" width="13.28515625" style="2" customWidth="1"/>
    <col min="10" max="10" width="9.42578125" style="2" customWidth="1"/>
    <col min="11" max="11" width="8.140625" style="2" customWidth="1"/>
    <col min="12" max="12" width="8.42578125" style="1" customWidth="1"/>
    <col min="13" max="13" width="12.28515625" customWidth="1"/>
  </cols>
  <sheetData>
    <row r="1" spans="1:17" x14ac:dyDescent="0.25">
      <c r="A1" s="38" t="s">
        <v>10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1:17" x14ac:dyDescent="0.25">
      <c r="A2" s="39" t="s">
        <v>22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</row>
    <row r="3" spans="1:17" ht="26.25" customHeight="1" x14ac:dyDescent="0.25">
      <c r="A3" s="38" t="s">
        <v>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</row>
    <row r="4" spans="1:17" x14ac:dyDescent="0.25">
      <c r="A4" s="40" t="s">
        <v>17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</row>
    <row r="5" spans="1:17" s="3" customFormat="1" ht="15.75" x14ac:dyDescent="0.2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</row>
    <row r="6" spans="1:17" ht="120" customHeight="1" x14ac:dyDescent="0.25">
      <c r="A6" s="16" t="s">
        <v>8</v>
      </c>
      <c r="B6" s="15" t="s">
        <v>13</v>
      </c>
      <c r="C6" s="15" t="s">
        <v>14</v>
      </c>
      <c r="D6" s="15" t="s">
        <v>7</v>
      </c>
      <c r="E6" s="15" t="s">
        <v>6</v>
      </c>
      <c r="F6" s="15" t="s">
        <v>5</v>
      </c>
      <c r="G6" s="15" t="s">
        <v>4</v>
      </c>
      <c r="H6" s="15" t="s">
        <v>18</v>
      </c>
      <c r="I6" s="15" t="s">
        <v>19</v>
      </c>
      <c r="J6" s="33" t="s">
        <v>3</v>
      </c>
      <c r="K6" s="14" t="s">
        <v>2</v>
      </c>
      <c r="L6" s="13" t="s">
        <v>1</v>
      </c>
      <c r="M6" s="14" t="s">
        <v>0</v>
      </c>
      <c r="N6" s="14" t="s">
        <v>12</v>
      </c>
    </row>
    <row r="7" spans="1:17" ht="15.75" customHeight="1" x14ac:dyDescent="0.25">
      <c r="A7" s="36">
        <v>1</v>
      </c>
      <c r="B7" s="34" t="s">
        <v>24</v>
      </c>
      <c r="C7" s="19" t="s">
        <v>23</v>
      </c>
      <c r="D7" s="21" t="s">
        <v>25</v>
      </c>
      <c r="E7" s="22">
        <v>63</v>
      </c>
      <c r="F7" s="24">
        <v>1600</v>
      </c>
      <c r="G7" s="24">
        <v>1174</v>
      </c>
      <c r="H7" s="23">
        <v>1420</v>
      </c>
      <c r="I7" s="23">
        <v>1000</v>
      </c>
      <c r="J7" s="8">
        <f t="shared" ref="J7:J8" si="0">AVERAGE(F7:I7)</f>
        <v>1298.5</v>
      </c>
      <c r="K7" s="11">
        <f t="shared" ref="K7:K8" si="1">STDEV(F7:I7)</f>
        <v>264.74327186918271</v>
      </c>
      <c r="L7" s="10">
        <f t="shared" ref="L7:L8" si="2">K7/J7</f>
        <v>0.20388392134707947</v>
      </c>
      <c r="M7" s="9">
        <f t="shared" ref="M7:M8" si="3">ROUND(E7*J7,2)</f>
        <v>81805.5</v>
      </c>
      <c r="N7" s="14"/>
    </row>
    <row r="8" spans="1:17" ht="22.5" customHeight="1" x14ac:dyDescent="0.25">
      <c r="A8" s="36">
        <v>2</v>
      </c>
      <c r="B8" s="34" t="s">
        <v>24</v>
      </c>
      <c r="C8" s="19" t="s">
        <v>23</v>
      </c>
      <c r="D8" s="21" t="s">
        <v>25</v>
      </c>
      <c r="E8" s="22">
        <v>63</v>
      </c>
      <c r="F8" s="24">
        <v>1600</v>
      </c>
      <c r="G8" s="24">
        <v>1174</v>
      </c>
      <c r="H8" s="23">
        <v>1420</v>
      </c>
      <c r="I8" s="23">
        <v>1000</v>
      </c>
      <c r="J8" s="8">
        <f t="shared" si="0"/>
        <v>1298.5</v>
      </c>
      <c r="K8" s="11">
        <f t="shared" si="1"/>
        <v>264.74327186918271</v>
      </c>
      <c r="L8" s="10">
        <f t="shared" si="2"/>
        <v>0.20388392134707947</v>
      </c>
      <c r="M8" s="9">
        <f t="shared" si="3"/>
        <v>81805.5</v>
      </c>
      <c r="N8" s="14"/>
    </row>
    <row r="9" spans="1:17" s="6" customFormat="1" ht="17.25" customHeight="1" x14ac:dyDescent="0.25">
      <c r="A9" s="12">
        <v>3</v>
      </c>
      <c r="B9" s="34" t="s">
        <v>24</v>
      </c>
      <c r="C9" s="19" t="s">
        <v>23</v>
      </c>
      <c r="D9" s="21" t="s">
        <v>25</v>
      </c>
      <c r="E9" s="22">
        <v>84</v>
      </c>
      <c r="F9" s="24">
        <v>1600</v>
      </c>
      <c r="G9" s="24">
        <v>1174</v>
      </c>
      <c r="H9" s="23">
        <v>1420</v>
      </c>
      <c r="I9" s="23">
        <v>1000</v>
      </c>
      <c r="J9" s="8">
        <f>AVERAGE(F9:I9)</f>
        <v>1298.5</v>
      </c>
      <c r="K9" s="11">
        <f>STDEV(F9:I9)</f>
        <v>264.74327186918271</v>
      </c>
      <c r="L9" s="10">
        <f>K9/J9</f>
        <v>0.20388392134707947</v>
      </c>
      <c r="M9" s="9">
        <f>ROUND(E9*J9,2)</f>
        <v>109074</v>
      </c>
      <c r="N9" s="9"/>
      <c r="P9" s="22">
        <v>2</v>
      </c>
      <c r="Q9" s="7"/>
    </row>
    <row r="10" spans="1:17" ht="32.25" customHeight="1" x14ac:dyDescent="0.25">
      <c r="A10" s="42" t="s">
        <v>11</v>
      </c>
      <c r="B10" s="43"/>
      <c r="C10" s="43"/>
      <c r="D10" s="43"/>
      <c r="E10" s="44"/>
      <c r="F10" s="5">
        <f>SUMPRODUCT(F7:F9,$E$7:$E$9)</f>
        <v>336000</v>
      </c>
      <c r="G10" s="5">
        <f>ROUND(SUMPRODUCT(G7:G9,$E$7:$E$9),2)</f>
        <v>246540</v>
      </c>
      <c r="H10" s="5">
        <f>ROUND(SUMPRODUCT(H7:H9,$E$7:$E$9),2)</f>
        <v>298200</v>
      </c>
      <c r="I10" s="18">
        <f>SUMPRODUCT(I7:I9,$E$7:$E$9)</f>
        <v>210000</v>
      </c>
      <c r="L10" s="5"/>
      <c r="M10" s="5">
        <f>SUM(M7:M9)</f>
        <v>272685</v>
      </c>
    </row>
    <row r="11" spans="1:17" ht="32.25" customHeight="1" x14ac:dyDescent="0.25">
      <c r="A11" s="31" t="s">
        <v>21</v>
      </c>
      <c r="B11" s="31"/>
      <c r="C11" s="31"/>
      <c r="D11" s="31"/>
      <c r="E11" s="31"/>
      <c r="F11" s="31"/>
      <c r="G11" s="31"/>
      <c r="H11" s="31"/>
      <c r="I11" s="31"/>
      <c r="J11" s="30"/>
      <c r="K11" s="30"/>
      <c r="L11" s="30"/>
      <c r="M11" s="17"/>
    </row>
    <row r="12" spans="1:17" ht="111" customHeight="1" x14ac:dyDescent="0.25">
      <c r="A12" s="37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</row>
    <row r="13" spans="1:17" ht="21.75" customHeight="1" x14ac:dyDescent="0.3">
      <c r="A13" s="32"/>
      <c r="B13" s="32"/>
      <c r="C13" s="32"/>
      <c r="D13" s="32"/>
      <c r="E13" s="32"/>
      <c r="F13" s="32"/>
      <c r="G13" s="35"/>
      <c r="H13" s="32"/>
      <c r="I13" s="32"/>
      <c r="J13" s="25"/>
      <c r="K13" s="26"/>
      <c r="L13" s="27"/>
      <c r="M13" s="28"/>
    </row>
    <row r="14" spans="1:17" ht="18.75" x14ac:dyDescent="0.3">
      <c r="A14" s="20"/>
      <c r="B14" s="25" t="s">
        <v>20</v>
      </c>
      <c r="C14" s="25"/>
      <c r="D14" s="25"/>
      <c r="E14" s="25"/>
      <c r="F14" s="25"/>
      <c r="G14" s="25"/>
      <c r="H14" s="25"/>
      <c r="I14" s="25"/>
      <c r="J14" s="25"/>
      <c r="K14" s="25"/>
      <c r="L14" s="29"/>
      <c r="M14" s="28"/>
    </row>
    <row r="15" spans="1:17" ht="18.75" x14ac:dyDescent="0.3">
      <c r="A15" s="20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9"/>
      <c r="M15" s="28"/>
    </row>
    <row r="16" spans="1:17" ht="18.75" x14ac:dyDescent="0.3">
      <c r="A16" s="20"/>
      <c r="B16" s="25" t="s">
        <v>15</v>
      </c>
      <c r="C16" s="25"/>
      <c r="D16" s="25"/>
      <c r="E16" s="25"/>
      <c r="F16" s="25"/>
      <c r="G16" s="25"/>
      <c r="H16" s="25"/>
      <c r="I16" s="25" t="s">
        <v>16</v>
      </c>
      <c r="J16" s="4"/>
      <c r="K16" s="4"/>
      <c r="L16" s="3"/>
    </row>
    <row r="17" spans="1:12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3"/>
    </row>
    <row r="18" spans="1:12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3"/>
    </row>
    <row r="19" spans="1:12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3"/>
    </row>
    <row r="20" spans="1:12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3"/>
    </row>
    <row r="21" spans="1:12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3"/>
    </row>
    <row r="22" spans="1:12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3"/>
    </row>
    <row r="23" spans="1:12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3"/>
    </row>
    <row r="24" spans="1:12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3"/>
    </row>
    <row r="25" spans="1:12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3"/>
    </row>
    <row r="26" spans="1:12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3"/>
    </row>
    <row r="27" spans="1:12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3"/>
    </row>
    <row r="28" spans="1:12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3"/>
    </row>
    <row r="29" spans="1:12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3"/>
    </row>
    <row r="30" spans="1:12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3"/>
    </row>
    <row r="31" spans="1:12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3"/>
    </row>
    <row r="32" spans="1:12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3"/>
    </row>
    <row r="33" spans="1:12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3"/>
    </row>
    <row r="34" spans="1:12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3"/>
    </row>
    <row r="35" spans="1:12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3"/>
    </row>
    <row r="36" spans="1:12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3"/>
    </row>
    <row r="37" spans="1:12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3"/>
    </row>
    <row r="38" spans="1:12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3"/>
    </row>
    <row r="39" spans="1:12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3"/>
    </row>
    <row r="40" spans="1:12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3"/>
    </row>
    <row r="41" spans="1:12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3"/>
    </row>
    <row r="42" spans="1:12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3"/>
    </row>
    <row r="43" spans="1:12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3"/>
    </row>
    <row r="44" spans="1:12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3"/>
    </row>
    <row r="45" spans="1:12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3"/>
    </row>
    <row r="46" spans="1:12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3"/>
    </row>
    <row r="47" spans="1:12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3"/>
    </row>
    <row r="48" spans="1:12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3"/>
    </row>
    <row r="49" spans="1:12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3"/>
    </row>
    <row r="50" spans="1:12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3"/>
    </row>
    <row r="51" spans="1:12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3"/>
    </row>
    <row r="52" spans="1:12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3"/>
    </row>
    <row r="53" spans="1:12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3"/>
    </row>
    <row r="54" spans="1:12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3"/>
    </row>
    <row r="55" spans="1:12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3"/>
    </row>
    <row r="56" spans="1:12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3"/>
    </row>
    <row r="57" spans="1:12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3"/>
    </row>
    <row r="58" spans="1:12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3"/>
    </row>
    <row r="59" spans="1:12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3"/>
    </row>
    <row r="60" spans="1:12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3"/>
    </row>
    <row r="61" spans="1:12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3"/>
    </row>
    <row r="62" spans="1:12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3"/>
    </row>
    <row r="63" spans="1:12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3"/>
    </row>
    <row r="64" spans="1:12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3"/>
    </row>
    <row r="65" spans="1:12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3"/>
    </row>
    <row r="66" spans="1:12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3"/>
    </row>
    <row r="67" spans="1:12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3"/>
    </row>
    <row r="68" spans="1:12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3"/>
    </row>
    <row r="69" spans="1:12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3"/>
    </row>
    <row r="70" spans="1:12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3"/>
    </row>
    <row r="71" spans="1:12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3"/>
    </row>
    <row r="72" spans="1:12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3"/>
    </row>
    <row r="73" spans="1:12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3"/>
    </row>
    <row r="74" spans="1:12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3"/>
    </row>
    <row r="75" spans="1:12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3"/>
    </row>
    <row r="76" spans="1:12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3"/>
    </row>
    <row r="77" spans="1:12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3"/>
    </row>
    <row r="78" spans="1:12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3"/>
    </row>
    <row r="79" spans="1:12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3"/>
    </row>
    <row r="80" spans="1:12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3"/>
    </row>
    <row r="81" spans="1:12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3"/>
    </row>
    <row r="82" spans="1:12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3"/>
    </row>
    <row r="83" spans="1:12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3"/>
    </row>
    <row r="84" spans="1:12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3"/>
    </row>
    <row r="85" spans="1:12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3"/>
    </row>
    <row r="86" spans="1:12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3"/>
    </row>
    <row r="87" spans="1:12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3"/>
    </row>
    <row r="88" spans="1:12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3"/>
    </row>
    <row r="89" spans="1:12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3"/>
    </row>
    <row r="90" spans="1:12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3"/>
    </row>
    <row r="91" spans="1:12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3"/>
    </row>
    <row r="92" spans="1:12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3"/>
    </row>
    <row r="93" spans="1:12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3"/>
    </row>
    <row r="94" spans="1:12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3"/>
    </row>
    <row r="95" spans="1:12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3"/>
    </row>
    <row r="96" spans="1:12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3"/>
    </row>
    <row r="97" spans="1:12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3"/>
    </row>
    <row r="98" spans="1:12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3"/>
    </row>
    <row r="99" spans="1:12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3"/>
    </row>
    <row r="100" spans="1:12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3"/>
    </row>
    <row r="101" spans="1:12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3"/>
    </row>
    <row r="102" spans="1:12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3"/>
    </row>
    <row r="103" spans="1:12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3"/>
    </row>
    <row r="104" spans="1:12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3"/>
    </row>
    <row r="105" spans="1:12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3"/>
    </row>
    <row r="106" spans="1:12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3"/>
    </row>
    <row r="107" spans="1:12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3"/>
    </row>
    <row r="108" spans="1:12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3"/>
    </row>
    <row r="109" spans="1:12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3"/>
    </row>
    <row r="110" spans="1:12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3"/>
    </row>
    <row r="111" spans="1:12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3"/>
    </row>
    <row r="112" spans="1:12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3"/>
    </row>
    <row r="113" spans="1:9" x14ac:dyDescent="0.25">
      <c r="A113" s="4"/>
      <c r="B113" s="4"/>
      <c r="C113" s="4"/>
      <c r="D113" s="4"/>
      <c r="E113" s="4"/>
      <c r="F113" s="4"/>
      <c r="G113" s="4"/>
      <c r="H113" s="4"/>
      <c r="I113" s="4"/>
    </row>
  </sheetData>
  <mergeCells count="7">
    <mergeCell ref="A12:M12"/>
    <mergeCell ref="A1:M1"/>
    <mergeCell ref="A2:M2"/>
    <mergeCell ref="A3:L3"/>
    <mergeCell ref="A4:M4"/>
    <mergeCell ref="A5:L5"/>
    <mergeCell ref="A10:E10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Линолеум</vt:lpstr>
      <vt:lpstr>Линолеум!Область_печати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Оксана Григорьевна Подымникова</cp:lastModifiedBy>
  <cp:lastPrinted>2026-05-26T12:29:46Z</cp:lastPrinted>
  <dcterms:created xsi:type="dcterms:W3CDTF">2023-05-25T13:35:54Z</dcterms:created>
  <dcterms:modified xsi:type="dcterms:W3CDTF">2026-05-26T12:49:44Z</dcterms:modified>
</cp:coreProperties>
</file>