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eta\Desktop\РАБОТА\618 школа\закупки 2026\ЕД\Вода\"/>
    </mc:Choice>
  </mc:AlternateContent>
  <xr:revisionPtr revIDLastSave="0" documentId="13_ncr:1_{2C9F2F3B-A8F3-4021-86BE-FF088D9219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Расчет цены" sheetId="2" r:id="rId1"/>
  </sheets>
  <definedNames>
    <definedName name="_xlnm.Print_Area" localSheetId="0">'Расчет цены'!$A$1:$N$10</definedName>
  </definedNames>
  <calcPr calcId="191029"/>
</workbook>
</file>

<file path=xl/calcChain.xml><?xml version="1.0" encoding="utf-8"?>
<calcChain xmlns="http://schemas.openxmlformats.org/spreadsheetml/2006/main">
  <c r="H7" i="2" l="1"/>
  <c r="I7" i="2" s="1"/>
  <c r="J7" i="2" s="1"/>
  <c r="K7" i="2"/>
  <c r="L7" i="2"/>
  <c r="M7" i="2"/>
  <c r="N7" i="2" s="1"/>
  <c r="I8" i="2" l="1"/>
</calcChain>
</file>

<file path=xl/sharedStrings.xml><?xml version="1.0" encoding="utf-8"?>
<sst xmlns="http://schemas.openxmlformats.org/spreadsheetml/2006/main" count="25" uniqueCount="25">
  <si>
    <t>Ед. изм</t>
  </si>
  <si>
    <t>Кол-во</t>
  </si>
  <si>
    <t>Коммерческие предложения (руб./ед.изм.)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</si>
  <si>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</si>
  <si>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</si>
  <si>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</si>
  <si>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рублей</t>
  </si>
  <si>
    <t>Наименование товара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</si>
  <si>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</si>
  <si>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</si>
  <si>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>В результате проведенного расчета Н(М)ЦК составила:</t>
  </si>
  <si>
    <t>Расчет Н(М)ЦК произвел:</t>
  </si>
  <si>
    <t>Расчет начальной (максимальной) цены контракта (Н(М)ЦК)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</si>
  <si>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</si>
  <si>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контракта с учетом округления цены за единицу (руб.)</t>
  </si>
  <si>
    <t>Цена за единицу изм. (руб.)
- наименьшее значение</t>
  </si>
  <si>
    <t xml:space="preserve">Поставщик №1 </t>
  </si>
  <si>
    <t xml:space="preserve">Поставщик №2 </t>
  </si>
  <si>
    <t xml:space="preserve">Поставщик №3 </t>
  </si>
  <si>
    <t>Цена за единицу изм. с округлением до сотых долей после запятой (руб.)</t>
  </si>
  <si>
    <t>шт.</t>
  </si>
  <si>
    <t>Обоснование (начальной) максимальной цены контракта (далее - НМЦК):
1. Используемый метод определения НМЦК: метод сопоставимых рыночных цен (анализа рынка).
2. Начальная (максимальная) цена контракта  сформирована в соответствии с методическими рекомендациями по применению методов определения начальной (максимальной) цены контракта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3. Справочная информация и документы, либо указание реквизитов документов, на основании которых выполнен расчет НМЦК: в соответствии с предоставленной ценовой информацией (коммерческих предложений) от 3-х поставщиков, обладающих опытом поставки соответствующих товаров.</t>
  </si>
  <si>
    <t xml:space="preserve">Вода питьевая </t>
  </si>
  <si>
    <t xml:space="preserve">Исполняющий обязанности директора 
Государственного бюджетного общеобразовательного учреждения
 средней общеобразовательной
школа № 618 Приморского района Санкт-Петербурга
__________________С.Н. Куцева  
 «__» ________ 2026 год
</t>
  </si>
  <si>
    <t>Поставка воды питьевой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</si>
</sst>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19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8" fillId="0" borderId="0">
      <alignment horizontal="left" vertical="center"/>
    </xf>
    <xf numFmtId="0" fontId="7" fillId="2" borderId="0">
      <alignment horizontal="right" vertical="center"/>
    </xf>
    <xf numFmtId="0" fontId="9" fillId="2" borderId="0">
      <alignment horizontal="left" vertical="center"/>
    </xf>
    <xf numFmtId="0" fontId="11" fillId="0" borderId="0"/>
  </cellStyleXfs>
  <cellXfs count="41">
    <xf numFmtId="0" fontId="0" fillId="0" borderId="0" xfId="0"/>
    <xf numFmtId="0" fontId="12" fillId="0" borderId="0" xfId="0" applyFont="1"/>
    <xf numFmtId="0" fontId="1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5" fillId="0" borderId="0" xfId="0" applyFont="1" applyAlignment="1" applyProtection="1">
      <alignment vertical="center"/>
      <protection locked="0"/>
    </xf>
    <xf numFmtId="0" fontId="14" fillId="0" borderId="0" xfId="0" applyFont="1"/>
    <xf numFmtId="2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2" fontId="5" fillId="0" borderId="0" xfId="0" applyNumberFormat="1" applyFont="1" applyAlignment="1" applyProtection="1">
      <alignment vertical="center"/>
      <protection locked="0"/>
    </xf>
    <xf numFmtId="4" fontId="12" fillId="0" borderId="0" xfId="0" applyNumberFormat="1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1" xfId="0" applyFont="1" applyBorder="1" applyAlignment="1">
      <alignment horizontal="center" vertical="top" wrapText="1"/>
    </xf>
    <xf numFmtId="4" fontId="15" fillId="0" borderId="0" xfId="0" applyNumberFormat="1" applyFont="1" applyAlignment="1">
      <alignment vertical="center"/>
    </xf>
    <xf numFmtId="4" fontId="17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" fontId="17" fillId="0" borderId="3" xfId="0" applyNumberFormat="1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center" wrapText="1"/>
    </xf>
    <xf numFmtId="4" fontId="13" fillId="0" borderId="0" xfId="0" applyNumberFormat="1" applyFont="1"/>
    <xf numFmtId="0" fontId="15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16" fillId="3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5">
    <cellStyle name="S15" xfId="1" xr:uid="{00000000-0005-0000-0000-000000000000}"/>
    <cellStyle name="S20" xfId="2" xr:uid="{00000000-0005-0000-0000-000001000000}"/>
    <cellStyle name="S23" xfId="3" xr:uid="{00000000-0005-0000-0000-000002000000}"/>
    <cellStyle name="Обычный" xfId="0" builtinId="0"/>
    <cellStyle name="Обычный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5</xdr:row>
      <xdr:rowOff>952500</xdr:rowOff>
    </xdr:from>
    <xdr:to>
      <xdr:col>10</xdr:col>
      <xdr:colOff>0</xdr:colOff>
      <xdr:row>5</xdr:row>
      <xdr:rowOff>1303020</xdr:rowOff>
    </xdr:to>
    <xdr:pic>
      <xdr:nvPicPr>
        <xdr:cNvPr id="12352" name="Picture 1">
          <a:extLst>
            <a:ext uri="{FF2B5EF4-FFF2-40B4-BE49-F238E27FC236}">
              <a16:creationId xmlns:a16="http://schemas.microsoft.com/office/drawing/2014/main" id="{00000000-0008-0000-0000-000040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5</xdr:row>
      <xdr:rowOff>922020</xdr:rowOff>
    </xdr:from>
    <xdr:to>
      <xdr:col>8</xdr:col>
      <xdr:colOff>1051560</xdr:colOff>
      <xdr:row>5</xdr:row>
      <xdr:rowOff>1363980</xdr:rowOff>
    </xdr:to>
    <xdr:pic>
      <xdr:nvPicPr>
        <xdr:cNvPr id="12353" name="Picture 2">
          <a:extLst>
            <a:ext uri="{FF2B5EF4-FFF2-40B4-BE49-F238E27FC236}">
              <a16:creationId xmlns:a16="http://schemas.microsoft.com/office/drawing/2014/main" id="{00000000-0008-0000-0000-000041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5</xdr:row>
      <xdr:rowOff>1653989</xdr:rowOff>
    </xdr:from>
    <xdr:to>
      <xdr:col>10</xdr:col>
      <xdr:colOff>1287781</xdr:colOff>
      <xdr:row>6</xdr:row>
      <xdr:rowOff>0</xdr:rowOff>
    </xdr:to>
    <xdr:pic>
      <xdr:nvPicPr>
        <xdr:cNvPr id="12354" name="Picture 5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1221" y="5966909"/>
          <a:ext cx="960120" cy="7032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22860</xdr:colOff>
      <xdr:row>5</xdr:row>
      <xdr:rowOff>952500</xdr:rowOff>
    </xdr:from>
    <xdr:to>
      <xdr:col>10</xdr:col>
      <xdr:colOff>0</xdr:colOff>
      <xdr:row>5</xdr:row>
      <xdr:rowOff>1303020</xdr:rowOff>
    </xdr:to>
    <xdr:pic>
      <xdr:nvPicPr>
        <xdr:cNvPr id="12356" name="Picture 1">
          <a:extLst>
            <a:ext uri="{FF2B5EF4-FFF2-40B4-BE49-F238E27FC236}">
              <a16:creationId xmlns:a16="http://schemas.microsoft.com/office/drawing/2014/main" id="{00000000-0008-0000-0000-000044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5</xdr:row>
      <xdr:rowOff>922020</xdr:rowOff>
    </xdr:from>
    <xdr:to>
      <xdr:col>8</xdr:col>
      <xdr:colOff>1051560</xdr:colOff>
      <xdr:row>5</xdr:row>
      <xdr:rowOff>1363980</xdr:rowOff>
    </xdr:to>
    <xdr:pic>
      <xdr:nvPicPr>
        <xdr:cNvPr id="12357" name="Picture 2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328108</xdr:colOff>
      <xdr:row>5</xdr:row>
      <xdr:rowOff>1491727</xdr:rowOff>
    </xdr:from>
    <xdr:to>
      <xdr:col>10</xdr:col>
      <xdr:colOff>488128</xdr:colOff>
      <xdr:row>5</xdr:row>
      <xdr:rowOff>1720327</xdr:rowOff>
    </xdr:to>
    <xdr:pic>
      <xdr:nvPicPr>
        <xdr:cNvPr id="12359" name="Picture 6">
          <a:extLst>
            <a:ext uri="{FF2B5EF4-FFF2-40B4-BE49-F238E27FC236}">
              <a16:creationId xmlns:a16="http://schemas.microsoft.com/office/drawing/2014/main" id="{00000000-0008-0000-0000-000047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532" y="5794786"/>
          <a:ext cx="1600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0</xdr:rowOff>
    </xdr:from>
    <xdr:to>
      <xdr:col>10</xdr:col>
      <xdr:colOff>1287781</xdr:colOff>
      <xdr:row>7</xdr:row>
      <xdr:rowOff>0</xdr:rowOff>
    </xdr:to>
    <xdr:pic>
      <xdr:nvPicPr>
        <xdr:cNvPr id="34" name="Picture 5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0</xdr:rowOff>
    </xdr:from>
    <xdr:to>
      <xdr:col>10</xdr:col>
      <xdr:colOff>1287781</xdr:colOff>
      <xdr:row>7</xdr:row>
      <xdr:rowOff>0</xdr:rowOff>
    </xdr:to>
    <xdr:pic>
      <xdr:nvPicPr>
        <xdr:cNvPr id="35" name="Picture 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5957048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0</xdr:rowOff>
    </xdr:from>
    <xdr:to>
      <xdr:col>10</xdr:col>
      <xdr:colOff>1287781</xdr:colOff>
      <xdr:row>7</xdr:row>
      <xdr:rowOff>2690</xdr:rowOff>
    </xdr:to>
    <xdr:pic>
      <xdr:nvPicPr>
        <xdr:cNvPr id="58" name="Picture 5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0</xdr:rowOff>
    </xdr:from>
    <xdr:to>
      <xdr:col>10</xdr:col>
      <xdr:colOff>1287781</xdr:colOff>
      <xdr:row>7</xdr:row>
      <xdr:rowOff>2690</xdr:rowOff>
    </xdr:to>
    <xdr:pic>
      <xdr:nvPicPr>
        <xdr:cNvPr id="151" name="Picture 5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72604" y="6540586"/>
          <a:ext cx="960120" cy="44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0</xdr:rowOff>
    </xdr:from>
    <xdr:to>
      <xdr:col>10</xdr:col>
      <xdr:colOff>1287781</xdr:colOff>
      <xdr:row>7</xdr:row>
      <xdr:rowOff>0</xdr:rowOff>
    </xdr:to>
    <xdr:pic>
      <xdr:nvPicPr>
        <xdr:cNvPr id="26" name="Picture 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0</xdr:rowOff>
    </xdr:from>
    <xdr:to>
      <xdr:col>10</xdr:col>
      <xdr:colOff>1287781</xdr:colOff>
      <xdr:row>7</xdr:row>
      <xdr:rowOff>0</xdr:rowOff>
    </xdr:to>
    <xdr:pic>
      <xdr:nvPicPr>
        <xdr:cNvPr id="27" name="Picture 5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6</xdr:row>
      <xdr:rowOff>0</xdr:rowOff>
    </xdr:from>
    <xdr:to>
      <xdr:col>10</xdr:col>
      <xdr:colOff>1287781</xdr:colOff>
      <xdr:row>6</xdr:row>
      <xdr:rowOff>2690</xdr:rowOff>
    </xdr:to>
    <xdr:pic>
      <xdr:nvPicPr>
        <xdr:cNvPr id="29" name="Picture 5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837830"/>
          <a:ext cx="960120" cy="49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6</xdr:row>
      <xdr:rowOff>0</xdr:rowOff>
    </xdr:from>
    <xdr:to>
      <xdr:col>10</xdr:col>
      <xdr:colOff>1287781</xdr:colOff>
      <xdr:row>6</xdr:row>
      <xdr:rowOff>2690</xdr:rowOff>
    </xdr:to>
    <xdr:pic>
      <xdr:nvPicPr>
        <xdr:cNvPr id="30" name="Picture 5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6</xdr:row>
      <xdr:rowOff>1653989</xdr:rowOff>
    </xdr:from>
    <xdr:to>
      <xdr:col>10</xdr:col>
      <xdr:colOff>1287781</xdr:colOff>
      <xdr:row>7</xdr:row>
      <xdr:rowOff>0</xdr:rowOff>
    </xdr:to>
    <xdr:pic>
      <xdr:nvPicPr>
        <xdr:cNvPr id="31" name="Picture 5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837830"/>
          <a:ext cx="960120" cy="49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6</xdr:row>
      <xdr:rowOff>1653989</xdr:rowOff>
    </xdr:from>
    <xdr:to>
      <xdr:col>10</xdr:col>
      <xdr:colOff>1287781</xdr:colOff>
      <xdr:row>7</xdr:row>
      <xdr:rowOff>0</xdr:rowOff>
    </xdr:to>
    <xdr:pic>
      <xdr:nvPicPr>
        <xdr:cNvPr id="32" name="Picture 5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2"/>
  <sheetViews>
    <sheetView showGridLines="0" tabSelected="1" zoomScaleNormal="100" workbookViewId="0">
      <selection activeCell="A2" sqref="A2:N2"/>
    </sheetView>
  </sheetViews>
  <sheetFormatPr defaultColWidth="9.140625" defaultRowHeight="12.75" x14ac:dyDescent="0.2"/>
  <cols>
    <col min="1" max="1" width="5" style="1" customWidth="1"/>
    <col min="2" max="2" width="23.140625" style="1" customWidth="1"/>
    <col min="3" max="3" width="5.42578125" style="1" customWidth="1"/>
    <col min="4" max="4" width="5.85546875" style="1" customWidth="1"/>
    <col min="5" max="5" width="12.140625" style="1" customWidth="1"/>
    <col min="6" max="6" width="10.28515625" style="1" customWidth="1"/>
    <col min="7" max="7" width="11.28515625" style="1" customWidth="1"/>
    <col min="8" max="8" width="15.7109375" style="1" customWidth="1"/>
    <col min="9" max="9" width="16.140625" style="1" customWidth="1"/>
    <col min="10" max="10" width="15.42578125" style="1" customWidth="1"/>
    <col min="11" max="11" width="23.28515625" style="1" customWidth="1"/>
    <col min="12" max="12" width="12" style="1" customWidth="1"/>
    <col min="13" max="13" width="13.7109375" style="1" customWidth="1"/>
    <col min="14" max="14" width="13.28515625" style="1" customWidth="1"/>
    <col min="15" max="15" width="11.85546875" style="1" customWidth="1"/>
    <col min="16" max="16" width="9.140625" style="1"/>
    <col min="17" max="19" width="12.42578125" style="1" bestFit="1" customWidth="1"/>
    <col min="20" max="16384" width="9.140625" style="1"/>
  </cols>
  <sheetData>
    <row r="1" spans="1:18" customFormat="1" ht="130.5" customHeight="1" x14ac:dyDescent="0.25">
      <c r="A1" s="27" t="s">
        <v>23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8" customFormat="1" ht="40.9" customHeight="1" x14ac:dyDescent="0.25">
      <c r="A2" s="29" t="s">
        <v>24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8" customFormat="1" ht="114" customHeight="1" x14ac:dyDescent="0.25">
      <c r="A3" s="30" t="s">
        <v>21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8" ht="29.25" customHeight="1" x14ac:dyDescent="0.2">
      <c r="A4" s="40" t="s">
        <v>12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8" ht="39" customHeight="1" x14ac:dyDescent="0.2">
      <c r="A5" s="25"/>
      <c r="B5" s="37" t="s">
        <v>7</v>
      </c>
      <c r="C5" s="37" t="s">
        <v>0</v>
      </c>
      <c r="D5" s="31" t="s">
        <v>1</v>
      </c>
      <c r="E5" s="25" t="s">
        <v>2</v>
      </c>
      <c r="F5" s="25"/>
      <c r="G5" s="25"/>
      <c r="H5" s="36" t="s">
        <v>8</v>
      </c>
      <c r="I5" s="36"/>
      <c r="J5" s="36"/>
      <c r="K5" s="33" t="s">
        <v>9</v>
      </c>
      <c r="L5" s="34"/>
      <c r="M5" s="34"/>
      <c r="N5" s="35"/>
    </row>
    <row r="6" spans="1:18" ht="159" customHeight="1" x14ac:dyDescent="0.2">
      <c r="A6" s="25"/>
      <c r="B6" s="38"/>
      <c r="C6" s="39"/>
      <c r="D6" s="32"/>
      <c r="E6" s="21" t="s">
        <v>16</v>
      </c>
      <c r="F6" s="2" t="s">
        <v>17</v>
      </c>
      <c r="G6" s="2" t="s">
        <v>18</v>
      </c>
      <c r="H6" s="2" t="s">
        <v>5</v>
      </c>
      <c r="I6" s="2" t="s">
        <v>3</v>
      </c>
      <c r="J6" s="2" t="s">
        <v>4</v>
      </c>
      <c r="K6" s="14" t="s">
        <v>13</v>
      </c>
      <c r="L6" s="6" t="s">
        <v>15</v>
      </c>
      <c r="M6" s="6" t="s">
        <v>19</v>
      </c>
      <c r="N6" s="6" t="s">
        <v>14</v>
      </c>
    </row>
    <row r="7" spans="1:18" s="13" customFormat="1" ht="94.5" customHeight="1" x14ac:dyDescent="0.25">
      <c r="A7" s="19">
        <v>8</v>
      </c>
      <c r="B7" s="20" t="s">
        <v>22</v>
      </c>
      <c r="C7" s="17" t="s">
        <v>20</v>
      </c>
      <c r="D7" s="17">
        <v>28</v>
      </c>
      <c r="E7" s="22">
        <v>315</v>
      </c>
      <c r="F7" s="18">
        <v>317</v>
      </c>
      <c r="G7" s="16">
        <v>318.5</v>
      </c>
      <c r="H7" s="5">
        <f t="shared" ref="H7" si="0">AVERAGE(E7:G7)</f>
        <v>316.83333333333331</v>
      </c>
      <c r="I7" s="3">
        <f t="shared" ref="I7" si="1">SQRT(((SUM((POWER(G7-H7,2)),(POWER(F7-H7,2)),(POWER(E7-H7,2)))/(COLUMNS(D7:G7)-1))))</f>
        <v>1.4337208778404378</v>
      </c>
      <c r="J7" s="3">
        <f t="shared" ref="J7" si="2">I7/H7*100</f>
        <v>0.45251579521528812</v>
      </c>
      <c r="K7" s="4">
        <f t="shared" ref="K7" si="3">((D7/3)*(SUM(E7:G7)))</f>
        <v>8871.3333333333339</v>
      </c>
      <c r="L7" s="4">
        <f t="shared" ref="L7" si="4">SMALL(E7:G7,1)</f>
        <v>315</v>
      </c>
      <c r="M7" s="4">
        <f t="shared" ref="M7" si="5">E7</f>
        <v>315</v>
      </c>
      <c r="N7" s="4">
        <f t="shared" ref="N7" si="6">M7*D7</f>
        <v>8820</v>
      </c>
      <c r="O7" s="12"/>
      <c r="P7" s="12"/>
      <c r="Q7" s="12"/>
      <c r="R7" s="12"/>
    </row>
    <row r="8" spans="1:18" ht="15.75" x14ac:dyDescent="0.2">
      <c r="A8" s="26" t="s">
        <v>10</v>
      </c>
      <c r="B8" s="26"/>
      <c r="C8" s="26"/>
      <c r="D8" s="26"/>
      <c r="E8" s="26"/>
      <c r="F8" s="26"/>
      <c r="G8" s="26"/>
      <c r="H8" s="26"/>
      <c r="I8" s="15">
        <f>SUM(N7:N7)</f>
        <v>8820</v>
      </c>
      <c r="J8" s="10" t="s">
        <v>6</v>
      </c>
      <c r="K8" s="10"/>
      <c r="L8" s="9"/>
      <c r="M8" s="10"/>
      <c r="N8" s="9"/>
    </row>
    <row r="9" spans="1:18" ht="15.75" x14ac:dyDescent="0.25">
      <c r="A9" s="24" t="s">
        <v>11</v>
      </c>
      <c r="B9" s="24"/>
      <c r="C9" s="24"/>
      <c r="D9" s="8"/>
      <c r="E9" s="8"/>
      <c r="F9" s="8"/>
      <c r="G9" s="8"/>
    </row>
    <row r="10" spans="1:18" ht="15.75" x14ac:dyDescent="0.25">
      <c r="A10" s="24"/>
      <c r="B10" s="24"/>
      <c r="C10" s="24"/>
      <c r="D10" s="8"/>
      <c r="E10" s="8"/>
      <c r="F10" s="8"/>
      <c r="G10" s="8"/>
      <c r="J10" s="11"/>
      <c r="K10" s="7"/>
      <c r="L10" s="7"/>
      <c r="M10" s="7"/>
      <c r="N10" s="7"/>
    </row>
    <row r="12" spans="1:18" x14ac:dyDescent="0.2">
      <c r="E12" s="23"/>
    </row>
  </sheetData>
  <mergeCells count="14">
    <mergeCell ref="A9:C9"/>
    <mergeCell ref="A10:C10"/>
    <mergeCell ref="A5:A6"/>
    <mergeCell ref="A8:H8"/>
    <mergeCell ref="A1:N1"/>
    <mergeCell ref="A2:N2"/>
    <mergeCell ref="A3:N3"/>
    <mergeCell ref="D5:D6"/>
    <mergeCell ref="K5:N5"/>
    <mergeCell ref="H5:J5"/>
    <mergeCell ref="B5:B6"/>
    <mergeCell ref="C5:C6"/>
    <mergeCell ref="E5:G5"/>
    <mergeCell ref="A4:N4"/>
  </mergeCells>
  <pageMargins left="0.25" right="0.25" top="0.75" bottom="0.75" header="0.3" footer="0.3"/>
  <pageSetup paperSize="9" scale="7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Sveta</cp:lastModifiedBy>
  <cp:lastPrinted>2026-05-13T08:34:30Z</cp:lastPrinted>
  <dcterms:created xsi:type="dcterms:W3CDTF">2014-01-15T18:15:09Z</dcterms:created>
  <dcterms:modified xsi:type="dcterms:W3CDTF">2026-05-28T12:59:02Z</dcterms:modified>
</cp:coreProperties>
</file>