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\2026\1 ПОСТОЯННЫЕ ДОГОВОРЫ\Поверка диэлектрики 26\"/>
    </mc:Choice>
  </mc:AlternateContent>
  <bookViews>
    <workbookView xWindow="0" yWindow="0" windowWidth="24000" windowHeight="9600" activeTab="1"/>
  </bookViews>
  <sheets>
    <sheet name="инструкция" sheetId="2" r:id="rId1"/>
    <sheet name="расчет" sheetId="1" r:id="rId2"/>
  </sheets>
  <calcPr calcId="162913"/>
</workbook>
</file>

<file path=xl/calcChain.xml><?xml version="1.0" encoding="utf-8"?>
<calcChain xmlns="http://schemas.openxmlformats.org/spreadsheetml/2006/main">
  <c r="J10" i="1" l="1"/>
  <c r="K10" i="1" s="1"/>
  <c r="J11" i="1"/>
  <c r="K11" i="1" s="1"/>
  <c r="J12" i="1"/>
  <c r="K12" i="1" s="1"/>
  <c r="L11" i="1" l="1"/>
  <c r="L12" i="1"/>
  <c r="L10" i="1"/>
  <c r="M12" i="1"/>
  <c r="M11" i="1"/>
  <c r="M10" i="1"/>
  <c r="J9" i="1"/>
  <c r="M9" i="1" s="1"/>
  <c r="K9" i="1" l="1"/>
  <c r="L9" i="1" s="1"/>
  <c r="M13" i="1" l="1"/>
</calcChain>
</file>

<file path=xl/sharedStrings.xml><?xml version="1.0" encoding="utf-8"?>
<sst xmlns="http://schemas.openxmlformats.org/spreadsheetml/2006/main" count="39" uniqueCount="37">
  <si>
    <t>№ п/п</t>
  </si>
  <si>
    <t>Кол-во</t>
  </si>
  <si>
    <t>Ед. измерения</t>
  </si>
  <si>
    <t xml:space="preserve"> 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</si>
  <si>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</si>
  <si>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</si>
  <si>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</si>
  <si>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</si>
  <si>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</si>
  <si>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</si>
  <si>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</si>
  <si>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</si>
  <si>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</si>
  <si>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</si>
  <si>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_________________________</t>
  </si>
  <si>
    <t>должность</t>
  </si>
  <si>
    <t>предмет закупки</t>
  </si>
  <si>
    <t>_______________________/                                                                                               /</t>
  </si>
  <si>
    <t>Ф.И.О. исполнителя, контактный телефон</t>
  </si>
  <si>
    <t>________________________________________________</t>
  </si>
  <si>
    <t>Инструкция по использованию формы расчета (начальной)  максимальной цены контракта.</t>
  </si>
  <si>
    <t>2. С помощью копирования можно увеличить количество строк в таблице.</t>
  </si>
  <si>
    <t>подпись                                                         расшифровка подписи</t>
  </si>
  <si>
    <t>1. В таблице следует заполнить столбцы №№1-9 (минимум 3 цены предложений).</t>
  </si>
  <si>
    <t>3. Графы 10-11-12-13 не заполнять в них формулы!!!!</t>
  </si>
  <si>
    <t>Наименование товара</t>
  </si>
  <si>
    <t xml:space="preserve">Цена предл. №1 </t>
  </si>
  <si>
    <t xml:space="preserve">Цена предл. №2 </t>
  </si>
  <si>
    <t>Цена предл. №3</t>
  </si>
  <si>
    <t xml:space="preserve">Итого НМЦК   </t>
  </si>
  <si>
    <t>Оказание услуг по замене и чистке ковров для нужд ГБОУ школа №113 Приморского района Санкт-Петербурга в 2026-2027гг.</t>
  </si>
  <si>
    <t>шт</t>
  </si>
  <si>
    <t xml:space="preserve">Испытание бот (сапог) д/эл </t>
  </si>
  <si>
    <t xml:space="preserve"> Испытание ковриков д/эл</t>
  </si>
  <si>
    <t xml:space="preserve"> Испытание перчаток д/эл (1 пара) (первое полугодие)</t>
  </si>
  <si>
    <t xml:space="preserve"> Испытание перчаток д/эл (1 пара) (второе полугодие)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</si>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</sst>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0.5"/>
      <color rgb="FF333333"/>
      <name val="Trebuchet MS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6" fillId="3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0" borderId="0" xfId="0" applyFont="1" applyBorder="1"/>
    <xf numFmtId="4" fontId="6" fillId="3" borderId="4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0" borderId="0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C7" sqref="C7"/>
    </sheetView>
  </sheetViews>
  <sheetFormatPr defaultRowHeight="12.75" x14ac:dyDescent="0.2"/>
  <sheetData>
    <row r="2" spans="1:10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x14ac:dyDescent="0.25">
      <c r="A3" s="2" t="s">
        <v>20</v>
      </c>
      <c r="B3" s="2"/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.75" x14ac:dyDescent="0.25">
      <c r="A5" s="2" t="s">
        <v>23</v>
      </c>
      <c r="B5" s="2"/>
      <c r="C5" s="2"/>
      <c r="D5" s="2"/>
      <c r="E5" s="2"/>
      <c r="F5" s="2"/>
      <c r="G5" s="2"/>
      <c r="H5" s="2"/>
      <c r="I5" s="2"/>
      <c r="J5" s="2"/>
    </row>
    <row r="6" spans="1:10" ht="15.75" x14ac:dyDescent="0.25">
      <c r="A6" s="2" t="s">
        <v>21</v>
      </c>
      <c r="B6" s="2"/>
      <c r="C6" s="2"/>
      <c r="D6" s="2"/>
      <c r="E6" s="2"/>
      <c r="F6" s="2"/>
      <c r="G6" s="2"/>
      <c r="H6" s="2"/>
      <c r="I6" s="2"/>
      <c r="J6" s="2"/>
    </row>
    <row r="7" spans="1:10" ht="15.75" x14ac:dyDescent="0.25">
      <c r="A7" s="2" t="s">
        <v>24</v>
      </c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abSelected="1" workbookViewId="0">
      <selection activeCell="E11" sqref="E11"/>
    </sheetView>
  </sheetViews>
  <sheetFormatPr defaultColWidth="9.140625" defaultRowHeight="15.75" x14ac:dyDescent="0.25"/>
  <cols>
    <col min="1" max="1" width="4.7109375" style="1" customWidth="1"/>
    <col min="2" max="2" width="57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4" style="1" customWidth="1"/>
    <col min="11" max="11" width="13.140625" style="1" customWidth="1"/>
    <col min="12" max="12" width="14.85546875" style="1" customWidth="1"/>
    <col min="13" max="13" width="17.5703125" style="1" customWidth="1"/>
    <col min="14" max="14" width="18.28515625" style="3" customWidth="1"/>
    <col min="15" max="15" width="17" style="3" customWidth="1"/>
    <col min="16" max="23" width="9.140625" style="1"/>
    <col min="24" max="16384" width="9.140625" style="2"/>
  </cols>
  <sheetData>
    <row r="1" spans="1:23" x14ac:dyDescent="0.25">
      <c r="K1" s="24" t="s">
        <v>7</v>
      </c>
      <c r="L1" s="24"/>
      <c r="M1" s="24"/>
    </row>
    <row r="3" spans="1:23" ht="20.25" x14ac:dyDescent="0.25">
      <c r="A3" s="26" t="s">
        <v>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23" ht="36" customHeight="1" x14ac:dyDescent="0.25">
      <c r="A4" s="24" t="s">
        <v>30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3" x14ac:dyDescent="0.25">
      <c r="A5" s="30" t="s">
        <v>16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23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3" s="14" customFormat="1" ht="114" customHeight="1" x14ac:dyDescent="0.25">
      <c r="A7" s="11" t="s">
        <v>0</v>
      </c>
      <c r="B7" s="11" t="s">
        <v>25</v>
      </c>
      <c r="C7" s="11" t="s">
        <v>2</v>
      </c>
      <c r="D7" s="11" t="s">
        <v>1</v>
      </c>
      <c r="E7" s="11" t="s">
        <v>26</v>
      </c>
      <c r="F7" s="11" t="s">
        <v>27</v>
      </c>
      <c r="G7" s="11" t="s">
        <v>28</v>
      </c>
      <c r="H7" s="11" t="s">
        <v>10</v>
      </c>
      <c r="I7" s="11" t="s">
        <v>11</v>
      </c>
      <c r="J7" s="11" t="s">
        <v>9</v>
      </c>
      <c r="K7" s="11" t="s">
        <v>5</v>
      </c>
      <c r="L7" s="11" t="s">
        <v>4</v>
      </c>
      <c r="M7" s="11" t="s">
        <v>6</v>
      </c>
      <c r="N7" s="12"/>
      <c r="O7" s="12"/>
      <c r="P7" s="13"/>
      <c r="Q7" s="13"/>
      <c r="R7" s="13"/>
      <c r="S7" s="13"/>
      <c r="T7" s="13"/>
      <c r="U7" s="13"/>
      <c r="V7" s="13"/>
      <c r="W7" s="13"/>
    </row>
    <row r="8" spans="1:23" s="14" customFormat="1" ht="15" x14ac:dyDescent="0.25">
      <c r="A8" s="11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2"/>
      <c r="O8" s="12"/>
      <c r="P8" s="13"/>
      <c r="Q8" s="13"/>
      <c r="R8" s="13"/>
      <c r="S8" s="13"/>
      <c r="T8" s="13"/>
      <c r="U8" s="13"/>
      <c r="V8" s="13"/>
      <c r="W8" s="13"/>
    </row>
    <row r="9" spans="1:23" s="14" customFormat="1" ht="27" customHeight="1" x14ac:dyDescent="0.25">
      <c r="A9" s="21">
        <v>1</v>
      </c>
      <c r="B9" s="23" t="s">
        <v>34</v>
      </c>
      <c r="C9" s="19" t="s">
        <v>36</v>
      </c>
      <c r="D9" s="19">
        <v>5</v>
      </c>
      <c r="E9" s="19">
        <v>780</v>
      </c>
      <c r="F9" s="19">
        <v>859</v>
      </c>
      <c r="G9" s="19">
        <v>936</v>
      </c>
      <c r="H9" s="22">
        <v>0</v>
      </c>
      <c r="I9" s="11">
        <v>0</v>
      </c>
      <c r="J9" s="10">
        <f>ROUND(SUM(E9:I9)/(IF(E9&lt;1,0,1)+IF(F9&lt;1,0,1)+IF(G9&lt;1,0,1)+IF(H9&lt;1,0,1)+IF(I9&lt;1,0,1)),2)</f>
        <v>858.33</v>
      </c>
      <c r="K9" s="10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78.002136829704867</v>
      </c>
      <c r="L9" s="10">
        <f>IF(J9=0,0,(K9/J9)*100)</f>
        <v>9.0876628837049687</v>
      </c>
      <c r="M9" s="10">
        <f>J9*D9</f>
        <v>4291.6500000000005</v>
      </c>
      <c r="N9" s="12"/>
      <c r="O9" s="12"/>
      <c r="P9" s="13"/>
      <c r="Q9" s="13"/>
      <c r="R9" s="13"/>
      <c r="S9" s="13"/>
      <c r="T9" s="13"/>
      <c r="U9" s="13"/>
      <c r="V9" s="13"/>
      <c r="W9" s="13"/>
    </row>
    <row r="10" spans="1:23" s="14" customFormat="1" ht="27" customHeight="1" x14ac:dyDescent="0.25">
      <c r="A10" s="21">
        <v>2</v>
      </c>
      <c r="B10" s="23" t="s">
        <v>35</v>
      </c>
      <c r="C10" s="19" t="s">
        <v>36</v>
      </c>
      <c r="D10" s="19">
        <v>5</v>
      </c>
      <c r="E10" s="19">
        <v>780</v>
      </c>
      <c r="F10" s="19">
        <v>859</v>
      </c>
      <c r="G10" s="19">
        <v>936</v>
      </c>
      <c r="H10" s="22"/>
      <c r="I10" s="11"/>
      <c r="J10" s="10">
        <f t="shared" ref="J10:J12" si="0">ROUND(SUM(E10:I10)/(IF(E10&lt;1,0,1)+IF(F10&lt;1,0,1)+IF(G10&lt;1,0,1)+IF(H10&lt;1,0,1)+IF(I10&lt;1,0,1)),2)</f>
        <v>858.33</v>
      </c>
      <c r="K10" s="10">
        <f t="shared" ref="K10:K12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78.002136829704867</v>
      </c>
      <c r="L10" s="10">
        <f t="shared" ref="L10:L12" si="2">IF(J10=0,0,(K10/J10)*100)</f>
        <v>9.0876628837049687</v>
      </c>
      <c r="M10" s="10">
        <f t="shared" ref="M10:M12" si="3">J10*D10</f>
        <v>4291.6500000000005</v>
      </c>
      <c r="N10" s="12"/>
      <c r="O10" s="12"/>
      <c r="P10" s="13"/>
      <c r="Q10" s="13"/>
      <c r="R10" s="13"/>
      <c r="S10" s="13"/>
      <c r="T10" s="13"/>
      <c r="U10" s="13"/>
      <c r="V10" s="13"/>
      <c r="W10" s="13"/>
    </row>
    <row r="11" spans="1:23" s="14" customFormat="1" ht="15" x14ac:dyDescent="0.25">
      <c r="A11" s="21">
        <v>3</v>
      </c>
      <c r="B11" s="23" t="s">
        <v>33</v>
      </c>
      <c r="C11" s="19" t="s">
        <v>31</v>
      </c>
      <c r="D11" s="19">
        <v>3</v>
      </c>
      <c r="E11" s="19">
        <v>250</v>
      </c>
      <c r="F11" s="19">
        <v>275</v>
      </c>
      <c r="G11" s="19">
        <v>300</v>
      </c>
      <c r="H11" s="22"/>
      <c r="I11" s="11"/>
      <c r="J11" s="10">
        <f t="shared" si="0"/>
        <v>275</v>
      </c>
      <c r="K11" s="10">
        <f t="shared" si="1"/>
        <v>25</v>
      </c>
      <c r="L11" s="10">
        <f t="shared" si="2"/>
        <v>9.0909090909090917</v>
      </c>
      <c r="M11" s="10">
        <f t="shared" si="3"/>
        <v>825</v>
      </c>
      <c r="N11" s="12"/>
      <c r="O11" s="12"/>
      <c r="P11" s="13"/>
      <c r="Q11" s="13"/>
      <c r="R11" s="13"/>
      <c r="S11" s="13"/>
      <c r="T11" s="13"/>
      <c r="U11" s="13"/>
      <c r="V11" s="13"/>
      <c r="W11" s="13"/>
    </row>
    <row r="12" spans="1:23" s="14" customFormat="1" ht="27.75" customHeight="1" x14ac:dyDescent="0.25">
      <c r="A12" s="21">
        <v>5</v>
      </c>
      <c r="B12" s="23" t="s">
        <v>32</v>
      </c>
      <c r="C12" s="19" t="s">
        <v>31</v>
      </c>
      <c r="D12" s="19">
        <v>4</v>
      </c>
      <c r="E12" s="19">
        <v>280</v>
      </c>
      <c r="F12" s="19">
        <v>308</v>
      </c>
      <c r="G12" s="19">
        <v>336</v>
      </c>
      <c r="H12" s="22"/>
      <c r="I12" s="11"/>
      <c r="J12" s="10">
        <f t="shared" si="0"/>
        <v>308</v>
      </c>
      <c r="K12" s="10">
        <f t="shared" si="1"/>
        <v>28</v>
      </c>
      <c r="L12" s="10">
        <f t="shared" si="2"/>
        <v>9.0909090909090917</v>
      </c>
      <c r="M12" s="10">
        <f t="shared" si="3"/>
        <v>1232</v>
      </c>
      <c r="N12" s="12"/>
      <c r="O12" s="12"/>
      <c r="P12" s="13"/>
      <c r="Q12" s="13"/>
      <c r="R12" s="13"/>
      <c r="S12" s="13"/>
      <c r="T12" s="13"/>
      <c r="U12" s="13"/>
      <c r="V12" s="13"/>
      <c r="W12" s="13"/>
    </row>
    <row r="13" spans="1:23" s="16" customFormat="1" ht="27.75" customHeight="1" x14ac:dyDescent="0.25">
      <c r="A13" s="29" t="s">
        <v>29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17">
        <f>SUM(M9:M12)</f>
        <v>10640.300000000001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s="16" customFormat="1" ht="27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8"/>
      <c r="N14" s="20"/>
      <c r="O14" s="12"/>
      <c r="P14" s="12"/>
      <c r="Q14" s="12"/>
      <c r="R14" s="12"/>
      <c r="S14" s="12"/>
      <c r="T14" s="12"/>
      <c r="U14" s="12"/>
      <c r="V14" s="12"/>
      <c r="W14" s="12"/>
    </row>
    <row r="15" spans="1:23" s="5" customFormat="1" ht="93" customHeight="1" x14ac:dyDescent="0.25">
      <c r="A15" s="27" t="s">
        <v>12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s="5" customFormat="1" x14ac:dyDescent="0.25">
      <c r="A16" s="2" t="s">
        <v>13</v>
      </c>
      <c r="B16" s="3"/>
      <c r="C16" s="3"/>
      <c r="D16" s="3"/>
      <c r="E16" s="3"/>
      <c r="F16" s="6"/>
      <c r="G16" s="3"/>
      <c r="H16" s="3"/>
      <c r="I16" s="3"/>
      <c r="J16" s="7"/>
      <c r="K16" s="3"/>
      <c r="L16" s="3"/>
      <c r="M16" s="4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s="5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x14ac:dyDescent="0.25">
      <c r="E18" s="1" t="s">
        <v>3</v>
      </c>
    </row>
    <row r="19" spans="1:23" ht="15.75" customHeight="1" x14ac:dyDescent="0.25">
      <c r="A19" s="24"/>
      <c r="B19" s="24"/>
      <c r="C19" s="24"/>
      <c r="D19" s="24"/>
    </row>
    <row r="21" spans="1:23" ht="15.75" customHeight="1" x14ac:dyDescent="0.25">
      <c r="A21" s="28" t="s">
        <v>14</v>
      </c>
      <c r="B21" s="28"/>
      <c r="C21" s="28"/>
      <c r="D21" s="28"/>
      <c r="E21" s="28"/>
      <c r="F21" s="24" t="s">
        <v>17</v>
      </c>
      <c r="G21" s="24"/>
      <c r="H21" s="24"/>
      <c r="I21" s="24"/>
      <c r="J21" s="24"/>
      <c r="K21" s="24"/>
      <c r="L21" s="24"/>
    </row>
    <row r="22" spans="1:23" ht="35.25" customHeight="1" x14ac:dyDescent="0.25">
      <c r="A22" s="25" t="s">
        <v>15</v>
      </c>
      <c r="B22" s="25"/>
      <c r="C22" s="25"/>
      <c r="F22" s="25" t="s">
        <v>22</v>
      </c>
      <c r="G22" s="25"/>
      <c r="H22" s="25"/>
      <c r="I22" s="25"/>
      <c r="J22" s="25"/>
    </row>
    <row r="25" spans="1:23" ht="15.75" customHeight="1" x14ac:dyDescent="0.25">
      <c r="K25" s="24"/>
      <c r="L25" s="24"/>
      <c r="M25" s="24"/>
      <c r="N25" s="9"/>
      <c r="O25" s="9"/>
    </row>
    <row r="27" spans="1:23" x14ac:dyDescent="0.25">
      <c r="A27" s="24" t="s">
        <v>19</v>
      </c>
      <c r="B27" s="24"/>
      <c r="C27" s="24"/>
      <c r="D27" s="24"/>
      <c r="E27" s="24"/>
    </row>
    <row r="28" spans="1:23" x14ac:dyDescent="0.25">
      <c r="A28" s="25" t="s">
        <v>18</v>
      </c>
      <c r="B28" s="25"/>
      <c r="C28" s="25"/>
      <c r="D28" s="25"/>
      <c r="E28" s="25"/>
    </row>
  </sheetData>
  <sheetProtection formatCells="0" formatColumns="0" formatRows="0" autoFilter="0"/>
  <protectedRanges>
    <protectedRange sqref="A13:I14" name="Диапазон1"/>
  </protectedRanges>
  <mergeCells count="14">
    <mergeCell ref="K1:M1"/>
    <mergeCell ref="A3:M3"/>
    <mergeCell ref="A15:M15"/>
    <mergeCell ref="A21:E21"/>
    <mergeCell ref="A19:D19"/>
    <mergeCell ref="A4:M4"/>
    <mergeCell ref="A5:M5"/>
    <mergeCell ref="A13:L13"/>
    <mergeCell ref="K25:M25"/>
    <mergeCell ref="F21:L21"/>
    <mergeCell ref="A28:E28"/>
    <mergeCell ref="A27:E27"/>
    <mergeCell ref="A22:C22"/>
    <mergeCell ref="F22:J22"/>
  </mergeCells>
  <phoneticPr fontId="1" type="noConversion"/>
  <pageMargins left="0.74803149606299213" right="0.74803149606299213" top="0.19685039370078741" bottom="0.19685039370078741" header="0.51181102362204722" footer="0.51181102362204722"/>
  <pageSetup paperSize="9" scale="74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инструкция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2025-12-16T05:59:33Z</cp:lastPrinted>
  <dcterms:created xsi:type="dcterms:W3CDTF">2014-01-27T13:34:50Z</dcterms:created>
  <dcterms:modified xsi:type="dcterms:W3CDTF">2026-05-13T12:44:29Z</dcterms:modified>
</cp:coreProperties>
</file>