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2260" windowHeight="12645" activeTab="1"/>
  </bookViews>
  <sheets>
    <sheet name="Лист1" sheetId="1" r:id="rId1"/>
    <sheet name="Лист2" sheetId="2" r:id="rId2"/>
  </sheets>
  <calcPr calcId="145621" calcOnSave="0" concurrentCalc="0"/>
  <extLst>
    <ext uri="{140A7094-0E35-4892-8432-C4D2E57EDEB5}">
      <x15:workbookPr xmlns:x15="http://schemas.microsoft.com/office/spreadsheetml/2010/11/main" chartTrackingRefBase="1"/>
    </ext>
  </extLst>
</workbook>
</file>

<file path=xl/calcChain.xml><?xml version="1.0" encoding="utf-8"?>
<calcChain xmlns="http://schemas.openxmlformats.org/spreadsheetml/2006/main">
  <c r="L7" i="2" l="1"/>
  <c r="J7" i="2"/>
  <c r="H7" i="2"/>
  <c r="M7" i="2"/>
  <c r="M4" i="2"/>
  <c r="M5" i="2"/>
  <c r="M6" i="2"/>
  <c r="M3" i="2"/>
  <c r="L4" i="2"/>
  <c r="L6" i="2"/>
  <c r="L3" i="2"/>
  <c r="J4" i="2"/>
  <c r="J5" i="2"/>
  <c r="J3" i="2"/>
  <c r="H4" i="2"/>
  <c r="H3" i="2"/>
</calcChain>
</file>

<file path=xl/sharedStrings.xml><?xml version="1.0" encoding="utf-8"?>
<sst xmlns="http://schemas.openxmlformats.org/spreadsheetml/2006/main" count="118" uniqueCount="84">
  <si>
    <t xml:space="preserve"> </t>
  </si>
  <si>
    <t xml:space="preserve">Обоснование начальной (максимальной) цены контракта, 
цены контракта, заключаемого с единственным поставщиком (подрядчиком, исполнителем)           </t>
  </si>
  <si>
    <t>Характеристики объекта закупки</t>
  </si>
  <si>
    <t xml:space="preserve">Расчет НМЦК (рын) произведен по формуле:
V - количество (объем) закупаемого товара;
n - количество значений, используемых в расчете;
i - номер источника ценовой информации;
Цi - цена единицы товара                            </t>
  </si>
  <si>
    <t>№</t>
  </si>
  <si>
    <t>Наименование товара, услуги (работы)</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</si>
  <si>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</si>
  <si>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</si>
  <si>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</si>
  <si>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</si>
  <si>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</si>
  <si>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</si>
  <si>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</si>
  <si>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</si>
  <si>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</si>
  <si>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</si>
  <si>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</si>
  <si>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</si>
  <si>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</si>
  <si>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</si>
  <si>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</si>
  <si>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</si>
  <si>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</si>
  <si>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</si>
  <si>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{Поставщик_20}</t>
  </si>
  <si>
    <t>Среднее квадратичное отклонение</t>
  </si>
  <si>
    <t>Коэффициент вариации (%)</t>
  </si>
  <si>
    <t>НМЦК (рын)</t>
  </si>
  <si>
    <t>Цена (руб.)</t>
  </si>
  <si>
    <t>Итого:</t>
  </si>
  <si>
    <t>(должность)</t>
  </si>
  <si>
    <t>(подпись/расшифровка подписи)</t>
  </si>
  <si>
    <t>Поставщик 1</t>
  </si>
  <si>
    <t>Поставщик 2</t>
  </si>
  <si>
    <t>Поставщик 3</t>
  </si>
  <si>
    <t>РАСЧЕТ НМЦК</t>
  </si>
  <si>
    <t>Используемый метод определения НМЦК
с обоснованием:</t>
  </si>
  <si>
    <t>Метод сопоставимых рыночных цен (анализа рынка) является приоритетным для определения и обоснования начальной (максимальной) цены контракта, цены контракта, заключаемого с единственным поставщиком (подрядчиком, исполнителем) (в соответствии с п.6 ст.22 44-ФЗ)
Расчет выполнен в соответствии с Методическими рекомендациями, утвержденными приказом МЭР РФ от 02.10.2013 №567</t>
  </si>
  <si>
    <t>Средняя цена (руб.)</t>
  </si>
  <si>
    <t>1</t>
  </si>
  <si>
    <t xml:space="preserve">Мыло туалетное жидкое_x000D_
</t>
  </si>
  <si>
    <t>20.41.31.130-00000003</t>
  </si>
  <si>
    <t>шт</t>
  </si>
  <si>
    <t>2</t>
  </si>
  <si>
    <t>Средство дезинфицирующее</t>
  </si>
  <si>
    <t>20.20.14.000-00000002</t>
  </si>
  <si>
    <t>л</t>
  </si>
  <si>
    <t xml:space="preserve">370.00 _x000D_
</t>
  </si>
  <si>
    <t xml:space="preserve">352.00 _x000D_
</t>
  </si>
  <si>
    <t>3</t>
  </si>
  <si>
    <t>20.20.14.000-00000005</t>
  </si>
  <si>
    <t xml:space="preserve">788.00 _x000D_
</t>
  </si>
  <si>
    <t xml:space="preserve">750.00 _x000D_
</t>
  </si>
  <si>
    <t xml:space="preserve">773.00 _x000D_
</t>
  </si>
  <si>
    <t>4</t>
  </si>
  <si>
    <t>20.20.14.000-00000007</t>
  </si>
  <si>
    <t>упак</t>
  </si>
  <si>
    <t xml:space="preserve">2223.00 _x000D_
</t>
  </si>
  <si>
    <t xml:space="preserve">2117.00 _x000D_
</t>
  </si>
  <si>
    <t xml:space="preserve">2181.00 _x000D_
</t>
  </si>
  <si>
    <t>На основании проведенного анализа рынка и расчетов, НМЦК составляет: 70 075,89 ₽ рублей.</t>
  </si>
  <si>
    <t>Дата подготовки обоснования НМЦК: 2026.05.26</t>
  </si>
  <si>
    <t>Работник контрактной службы/контрактный управляющий: СПБ ГБУЗ "ГП № 22"</t>
  </si>
  <si>
    <t xml:space="preserve">316.00 _x000D_
</t>
  </si>
  <si>
    <t xml:space="preserve">вх. №299 от 18.05.2026 </t>
  </si>
  <si>
    <t xml:space="preserve">301.00 _x000D_
</t>
  </si>
  <si>
    <t xml:space="preserve">вх. №300 от 18.05.2026 </t>
  </si>
  <si>
    <t xml:space="preserve">310.00 _x000D_
</t>
  </si>
  <si>
    <t xml:space="preserve">вх. №298 от 18.05.2026 </t>
  </si>
  <si>
    <t xml:space="preserve">363.00 _x000D_
</t>
  </si>
  <si>
    <t xml:space="preserve">Заказчик принял решение определить способ размещения закупки на основании п. 4 ч. 1 ст. 93 Федерального закона  № 44-ФЗ посредством подсистемы АИС ГЗ "Электронный магазин"по минимальной цене 68 234,00  рублей.      </t>
  </si>
  <si>
    <t>специалист по закупкам</t>
  </si>
  <si>
    <t>/ Родина М.А.</t>
  </si>
  <si>
    <t xml:space="preserve">1. В настоящей закупке установлено ограничение закупок иностранных товаров, в соответствии с Постановлением Правительства РФ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 1875) 
2. В соответствии с подпунктом "в" пункта 7 Постановления Правительства РФ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 1875) заказчики применяют особенности определения начальной (максимальной) цены контракта,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при применении метода сопоставимых рыночных цен (анализа рынка). При наступлении одного из случаев, установленных подпунктом "г" пункта 7 ПП РФ № 1875, такие особенности не применяются. Случаи, установленные абзацем четвертым подпункта "г" пункта 7 ПП РФ № 1875, декларируются заказчиками в обосновании начальной (максимальной) цены контракта,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
</t>
  </si>
  <si>
    <t>Предельная цена ККН</t>
  </si>
  <si>
    <t>КТРУ</t>
  </si>
  <si>
    <t>СГЗ</t>
  </si>
  <si>
    <t>Сумма</t>
  </si>
  <si>
    <t>омс</t>
  </si>
  <si>
    <t>ИТОГО</t>
  </si>
  <si>
    <t>ПД</t>
  </si>
  <si>
    <t xml:space="preserve">Средство дезинфицирующее"Жидкое мыло "Клиндезин® софт" с антисептическим эффектом", 1 </t>
  </si>
  <si>
    <t>Средство дезинфицирующее ФОРПОСТАН, 1 л.</t>
  </si>
  <si>
    <t>Средство дезинфицирующее Санимед Лайм, 200 шт.</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</si>
</sst>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17" x14ac:knownFonts="1">
    <font>
      <sz val="11"/>
      <color theme="1"/>
      <name val="Calibri"/>
      <family val="2"/>
      <scheme val="minor"/>
    </font>
    <font>
      <sz val="11"/>
      <color rgb="FF000000"/>
      <name val="Times New Roman"/>
      <charset val="204"/>
    </font>
    <font>
      <sz val="8"/>
      <color rgb="FF000000"/>
      <name val="Times New Roman"/>
      <charset val="204"/>
    </font>
    <font>
      <sz val="11"/>
      <color rgb="FF000000"/>
      <name val="Calibri"/>
      <charset val="204"/>
    </font>
    <font>
      <sz val="16"/>
      <color rgb="FF000000"/>
      <name val="Times New Roman"/>
      <charset val="204"/>
    </font>
    <font>
      <sz val="10"/>
      <color rgb="FF000000"/>
      <name val="Times New Roman"/>
      <charset val="204"/>
    </font>
    <font>
      <sz val="10"/>
      <name val="Times New Roman"/>
      <charset val="204"/>
    </font>
    <font>
      <sz val="10.8"/>
      <color rgb="FF000000"/>
      <name val="Calibri"/>
      <charset val="204"/>
    </font>
    <font>
      <sz val="9"/>
      <color rgb="FF000000"/>
      <name val="Calibri"/>
      <charset val="204"/>
    </font>
    <font>
      <sz val="10.8"/>
      <color rgb="FF000000"/>
      <name val="Times New Roman"/>
      <charset val="204"/>
    </font>
    <font>
      <sz val="9"/>
      <color rgb="FF000000"/>
      <name val="Times New Roman"/>
      <charset val="204"/>
    </font>
    <font>
      <sz val="12"/>
      <color rgb="FF000000"/>
      <name val="Times New Roman"/>
      <charset val="204"/>
    </font>
    <font>
      <b/>
      <sz val="11"/>
      <color theme="1"/>
      <name val="Calibri"/>
      <family val="2"/>
      <charset val="204"/>
      <scheme val="minor"/>
    </font>
    <font>
      <sz val="10"/>
      <color rgb="FF000000"/>
      <name val="Times New Roman"/>
      <family val="1"/>
      <charset val="204"/>
    </font>
    <font>
      <sz val="10.8"/>
      <color rgb="FF000000"/>
      <name val="Times New Roman"/>
      <family val="1"/>
      <charset val="204"/>
    </font>
    <font>
      <sz val="11"/>
      <color rgb="FF000000"/>
      <name val="Calibri"/>
      <family val="2"/>
      <charset val="204"/>
    </font>
    <font>
      <sz val="10"/>
      <color theme="1"/>
      <name val="Calibri"/>
      <family val="2"/>
      <charset val="204"/>
      <scheme val="minor"/>
    </font>
  </fonts>
  <fills count="2">
    <fill>
      <patternFill patternType="none"/>
    </fill>
    <fill>
      <patternFill patternType="gray125"/>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C0C0C0"/>
      </left>
      <right/>
      <top style="medium">
        <color rgb="FFC0C0C0"/>
      </top>
      <bottom style="medium">
        <color rgb="FFC0C0C0"/>
      </bottom>
      <diagonal/>
    </border>
    <border>
      <left/>
      <right/>
      <top style="medium">
        <color rgb="FFC0C0C0"/>
      </top>
      <bottom style="medium">
        <color rgb="FFC0C0C0"/>
      </bottom>
      <diagonal/>
    </border>
    <border>
      <left style="medium">
        <color rgb="FFC0C0C0"/>
      </left>
      <right/>
      <top style="medium">
        <color rgb="FFC0C0C0"/>
      </top>
      <bottom style="thin">
        <color auto="1"/>
      </bottom>
      <diagonal/>
    </border>
    <border>
      <left/>
      <right/>
      <top style="medium">
        <color rgb="FFC0C0C0"/>
      </top>
      <bottom style="thin">
        <color auto="1"/>
      </bottom>
      <diagonal/>
    </border>
    <border>
      <left style="medium">
        <color rgb="FFC0C0C0"/>
      </left>
      <right/>
      <top/>
      <bottom style="medium">
        <color rgb="FFC0C0C0"/>
      </bottom>
      <diagonal/>
    </border>
    <border>
      <left/>
      <right/>
      <top/>
      <bottom style="medium">
        <color rgb="FFC0C0C0"/>
      </bottom>
      <diagonal/>
    </border>
    <border>
      <left style="thin">
        <color auto="1"/>
      </left>
      <right style="thin">
        <color auto="1"/>
      </right>
      <top style="thin">
        <color auto="1"/>
      </top>
      <bottom style="thin">
        <color auto="1"/>
      </bottom>
      <diagonal/>
    </border>
    <border>
      <left style="double">
        <color auto="1"/>
      </left>
      <right style="double">
        <color auto="1"/>
      </right>
      <top style="double">
        <color auto="1"/>
      </top>
      <bottom style="double">
        <color auto="1"/>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pplyAlignment="0"/>
  </cellStyleXfs>
  <cellXfs count="81">
    <xf numFmtId="0" fontId="0" fillId="0" borderId="0" xfId="0"/>
    <xf numFmtId="0" fontId="1" fillId="0" borderId="0" xfId="0" applyFont="1" applyFill="1" applyBorder="1"/>
    <xf numFmtId="2" fontId="2" fillId="0" borderId="0" xfId="0" applyNumberFormat="1" applyFont="1" applyFill="1" applyBorder="1" applyAlignment="1">
      <alignment vertical="top" wrapText="1"/>
    </xf>
    <xf numFmtId="0" fontId="3" fillId="0" borderId="0" xfId="0" applyFont="1" applyFill="1" applyBorder="1"/>
    <xf numFmtId="2" fontId="1" fillId="0" borderId="0" xfId="0" applyNumberFormat="1" applyFont="1" applyFill="1" applyBorder="1"/>
    <xf numFmtId="2" fontId="1" fillId="0" borderId="1" xfId="0" applyNumberFormat="1" applyFont="1" applyFill="1" applyBorder="1"/>
    <xf numFmtId="164" fontId="5" fillId="0" borderId="2"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2" fontId="1" fillId="0" borderId="6" xfId="0" applyNumberFormat="1" applyFont="1" applyFill="1" applyBorder="1" applyAlignment="1">
      <alignment horizontal="center" vertical="center"/>
    </xf>
    <xf numFmtId="49" fontId="5" fillId="0" borderId="2" xfId="0" applyNumberFormat="1" applyFont="1" applyFill="1" applyBorder="1" applyAlignment="1">
      <alignment vertical="top" wrapText="1"/>
    </xf>
    <xf numFmtId="2" fontId="1" fillId="0" borderId="2" xfId="0" applyNumberFormat="1" applyFont="1" applyFill="1" applyBorder="1" applyAlignment="1">
      <alignment vertical="top"/>
    </xf>
    <xf numFmtId="0" fontId="5" fillId="0" borderId="2" xfId="0" applyFont="1" applyFill="1" applyBorder="1" applyAlignment="1">
      <alignment horizontal="center" vertical="center" wrapText="1"/>
    </xf>
    <xf numFmtId="2" fontId="3" fillId="0" borderId="0" xfId="0" applyNumberFormat="1" applyFont="1" applyFill="1" applyBorder="1"/>
    <xf numFmtId="0" fontId="5" fillId="0" borderId="0" xfId="0" applyFont="1" applyFill="1" applyBorder="1" applyAlignment="1">
      <alignment vertical="center"/>
    </xf>
    <xf numFmtId="0" fontId="7" fillId="0" borderId="0" xfId="0" applyFont="1" applyFill="1" applyBorder="1" applyAlignment="1">
      <alignment wrapText="1"/>
    </xf>
    <xf numFmtId="0" fontId="8" fillId="0" borderId="0" xfId="0" applyFont="1" applyFill="1" applyBorder="1"/>
    <xf numFmtId="0" fontId="5" fillId="0" borderId="0" xfId="0" applyFont="1" applyFill="1" applyBorder="1" applyAlignment="1">
      <alignment vertical="top" wrapText="1"/>
    </xf>
    <xf numFmtId="0" fontId="9" fillId="0" borderId="0" xfId="0" applyFont="1" applyFill="1" applyBorder="1" applyAlignment="1">
      <alignment vertical="center" wrapText="1"/>
    </xf>
    <xf numFmtId="0" fontId="5" fillId="0" borderId="0" xfId="0" applyFont="1" applyFill="1" applyBorder="1" applyAlignment="1">
      <alignment vertical="center" wrapText="1"/>
    </xf>
    <xf numFmtId="0" fontId="10" fillId="0" borderId="0" xfId="0" applyFont="1" applyFill="1" applyBorder="1" applyAlignment="1">
      <alignment horizontal="center" vertical="center" wrapText="1"/>
    </xf>
    <xf numFmtId="0" fontId="11"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wrapText="1"/>
    </xf>
    <xf numFmtId="0" fontId="5" fillId="0" borderId="7" xfId="0" applyFont="1" applyFill="1" applyBorder="1" applyAlignment="1">
      <alignment horizontal="center" vertical="top" wrapText="1"/>
    </xf>
    <xf numFmtId="0" fontId="12" fillId="0" borderId="17" xfId="0" applyFont="1" applyBorder="1" applyAlignment="1">
      <alignment horizontal="center" vertical="center" wrapText="1"/>
    </xf>
    <xf numFmtId="0" fontId="15" fillId="0" borderId="0" xfId="0" applyFont="1" applyFill="1" applyBorder="1"/>
    <xf numFmtId="0" fontId="5" fillId="0" borderId="16" xfId="0" applyFont="1" applyFill="1" applyBorder="1" applyAlignment="1">
      <alignment horizontal="center" vertical="center" wrapText="1"/>
    </xf>
    <xf numFmtId="0" fontId="13" fillId="0" borderId="0" xfId="0" applyFont="1" applyFill="1" applyBorder="1" applyAlignment="1">
      <alignment horizontal="left"/>
    </xf>
    <xf numFmtId="0" fontId="13" fillId="0" borderId="2"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5" fillId="0" borderId="7" xfId="0" applyFont="1" applyFill="1" applyBorder="1" applyAlignment="1">
      <alignment horizontal="center" vertical="top"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xf>
    <xf numFmtId="0" fontId="13" fillId="0" borderId="0" xfId="0" applyFont="1" applyFill="1" applyBorder="1" applyAlignment="1">
      <alignment horizontal="left" vertical="top" wrapText="1"/>
    </xf>
    <xf numFmtId="0" fontId="13" fillId="0" borderId="0" xfId="0" applyFont="1" applyFill="1" applyBorder="1" applyAlignment="1">
      <alignment horizontal="left" vertical="top"/>
    </xf>
    <xf numFmtId="0" fontId="13" fillId="0" borderId="0" xfId="0" applyFont="1" applyFill="1" applyBorder="1" applyAlignment="1">
      <alignment horizontal="left"/>
    </xf>
    <xf numFmtId="0" fontId="13" fillId="0" borderId="10" xfId="0" applyFont="1" applyFill="1" applyBorder="1" applyAlignment="1">
      <alignment horizontal="left" vertical="center"/>
    </xf>
    <xf numFmtId="0" fontId="13" fillId="0" borderId="11" xfId="0" applyFont="1" applyFill="1" applyBorder="1" applyAlignment="1">
      <alignment horizontal="left" vertical="center"/>
    </xf>
    <xf numFmtId="0" fontId="14" fillId="0" borderId="12" xfId="0" applyFont="1" applyFill="1" applyBorder="1" applyAlignment="1">
      <alignment horizontal="center" wrapText="1"/>
    </xf>
    <xf numFmtId="0" fontId="14" fillId="0" borderId="13" xfId="0" applyFont="1" applyFill="1" applyBorder="1" applyAlignment="1">
      <alignment horizontal="center" wrapText="1"/>
    </xf>
    <xf numFmtId="0" fontId="13" fillId="0" borderId="14" xfId="0" applyFont="1" applyFill="1" applyBorder="1" applyAlignment="1">
      <alignment horizontal="center" vertical="top" wrapText="1"/>
    </xf>
    <xf numFmtId="0" fontId="13" fillId="0" borderId="15" xfId="0" applyFont="1" applyFill="1" applyBorder="1" applyAlignment="1">
      <alignment horizontal="center" vertical="top" wrapText="1"/>
    </xf>
    <xf numFmtId="0" fontId="14" fillId="0" borderId="12"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3" fillId="0" borderId="16" xfId="0" applyFont="1" applyFill="1" applyBorder="1"/>
    <xf numFmtId="0" fontId="4" fillId="0" borderId="0" xfId="0" applyFont="1" applyFill="1" applyBorder="1" applyAlignment="1">
      <alignment horizont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vertical="top" wrapText="1"/>
    </xf>
    <xf numFmtId="2" fontId="5" fillId="0" borderId="2" xfId="0" applyNumberFormat="1" applyFont="1" applyFill="1" applyBorder="1" applyAlignment="1">
      <alignment horizontal="center" vertical="center" wrapText="1"/>
    </xf>
    <xf numFmtId="0" fontId="5" fillId="0" borderId="16" xfId="0" applyFont="1" applyFill="1" applyBorder="1" applyAlignment="1">
      <alignment horizontal="left" vertical="center" wrapText="1"/>
    </xf>
    <xf numFmtId="0" fontId="6" fillId="0" borderId="16" xfId="0" applyFont="1" applyFill="1" applyBorder="1" applyAlignment="1">
      <alignment vertical="top" wrapText="1"/>
    </xf>
    <xf numFmtId="2" fontId="5" fillId="0" borderId="18" xfId="0" applyNumberFormat="1" applyFont="1" applyFill="1" applyBorder="1" applyAlignment="1">
      <alignment horizontal="center" vertical="center" wrapText="1"/>
    </xf>
    <xf numFmtId="2" fontId="13" fillId="0" borderId="6" xfId="0" applyNumberFormat="1" applyFont="1" applyFill="1" applyBorder="1" applyAlignment="1">
      <alignment horizontal="center" vertical="center" wrapText="1"/>
    </xf>
    <xf numFmtId="2" fontId="13"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16" xfId="0" applyFont="1" applyFill="1" applyBorder="1" applyAlignment="1">
      <alignment horizontal="center" vertical="top" wrapText="1"/>
    </xf>
    <xf numFmtId="0" fontId="3" fillId="0" borderId="16" xfId="0" applyFont="1" applyFill="1" applyBorder="1" applyAlignment="1">
      <alignment vertical="top"/>
    </xf>
    <xf numFmtId="2" fontId="5" fillId="0" borderId="7" xfId="0" applyNumberFormat="1" applyFont="1" applyFill="1" applyBorder="1" applyAlignment="1">
      <alignment horizontal="center" vertical="center" wrapText="1"/>
    </xf>
    <xf numFmtId="0" fontId="0" fillId="0" borderId="16" xfId="0" applyBorder="1"/>
    <xf numFmtId="4" fontId="16" fillId="0" borderId="16" xfId="0" applyNumberFormat="1" applyFont="1" applyBorder="1" applyAlignment="1">
      <alignment horizontal="center" vertical="top" wrapText="1"/>
    </xf>
    <xf numFmtId="0" fontId="0" fillId="0" borderId="16" xfId="0" applyBorder="1" applyAlignment="1">
      <alignment vertical="top"/>
    </xf>
    <xf numFmtId="4" fontId="0" fillId="0" borderId="0" xfId="0" applyNumberFormat="1"/>
    <xf numFmtId="4" fontId="0" fillId="0" borderId="19" xfId="0" applyNumberFormat="1" applyFill="1" applyBorder="1" applyAlignment="1">
      <alignment vertical="top"/>
    </xf>
    <xf numFmtId="0" fontId="13" fillId="0" borderId="16"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uri="{9260A510-F301-46a8-8635-F512D64BE5F5}">
      <x15:timelineStyles xmlns:x15="http://schemas.microsoft.com/office/spreadsheetml/2010/11/main"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429895</xdr:colOff>
      <xdr:row>8</xdr:row>
      <xdr:rowOff>182245</xdr:rowOff>
    </xdr:from>
    <xdr:to>
      <xdr:col>2</xdr:col>
      <xdr:colOff>947420</xdr:colOff>
      <xdr:row>8</xdr:row>
      <xdr:rowOff>802005</xdr:rowOff>
    </xdr:to>
    <xdr:pic>
      <xdr:nvPicPr>
        <xdr:cNvPr id="6" name="Изображение 1">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a:stretch>
          <a:fillRect/>
        </a:stretch>
      </xdr:blipFill>
      <xdr:spPr>
        <a:xfrm>
          <a:off x="429895" y="2915920"/>
          <a:ext cx="1612900" cy="619760"/>
        </a:xfrm>
        <a:prstGeom prst="rect">
          <a:avLst/>
        </a:prstGeom>
        <a:ln>
          <a:noFill/>
        </a:ln>
      </xdr:spPr>
    </xdr:pic>
    <xdr:clientData/>
  </xdr:twoCellAnchor>
  <xdr:twoCellAnchor editAs="oneCell">
    <xdr:from>
      <xdr:col>30</xdr:col>
      <xdr:colOff>219075</xdr:colOff>
      <xdr:row>10</xdr:row>
      <xdr:rowOff>85725</xdr:rowOff>
    </xdr:from>
    <xdr:to>
      <xdr:col>30</xdr:col>
      <xdr:colOff>1600835</xdr:colOff>
      <xdr:row>11</xdr:row>
      <xdr:rowOff>42545</xdr:rowOff>
    </xdr:to>
    <xdr:pic>
      <xdr:nvPicPr>
        <xdr:cNvPr id="7" name="Изображение 2">
          <a:extLst>
            <a:ext uri="{FF2B5EF4-FFF2-40B4-BE49-F238E27FC236}">
              <a16:creationId xmlns="" xmlns:a16="http://schemas.microsoft.com/office/drawing/2014/main" id="{00000000-0008-0000-0000-000003000000}"/>
            </a:ext>
          </a:extLst>
        </xdr:cNvPr>
        <xdr:cNvPicPr preferRelativeResize="0"/>
      </xdr:nvPicPr>
      <xdr:blipFill>
        <a:blip xmlns:r="http://schemas.openxmlformats.org/officeDocument/2006/relationships" r:embed="rId1"/>
        <a:stretch>
          <a:fillRect/>
        </a:stretch>
      </xdr:blipFill>
      <xdr:spPr>
        <a:xfrm>
          <a:off x="40386000" y="4762500"/>
          <a:ext cx="1400810" cy="528320"/>
        </a:xfrm>
        <a:prstGeom prst="rect">
          <a:avLst/>
        </a:prstGeom>
        <a:ln>
          <a:noFill/>
        </a:ln>
      </xdr:spPr>
    </xdr:pic>
    <xdr:clientData/>
  </xdr:twoCellAnchor>
  <xdr:twoCellAnchor editAs="oneCell">
    <xdr:from>
      <xdr:col>26</xdr:col>
      <xdr:colOff>123825</xdr:colOff>
      <xdr:row>10</xdr:row>
      <xdr:rowOff>76200</xdr:rowOff>
    </xdr:from>
    <xdr:to>
      <xdr:col>26</xdr:col>
      <xdr:colOff>1190625</xdr:colOff>
      <xdr:row>11</xdr:row>
      <xdr:rowOff>30480</xdr:rowOff>
    </xdr:to>
    <xdr:pic>
      <xdr:nvPicPr>
        <xdr:cNvPr id="8" name="Picture 2">
          <a:extLst>
            <a:ext uri="{FF2B5EF4-FFF2-40B4-BE49-F238E27FC236}">
              <a16:creationId xmlns="" xmlns:a16="http://schemas.microsoft.com/office/drawing/2014/main" id="{00000000-0008-0000-0000-000004000000}"/>
            </a:ext>
          </a:extLst>
        </xdr:cNvPr>
        <xdr:cNvPicPr preferRelativeResize="0"/>
      </xdr:nvPicPr>
      <xdr:blipFill>
        <a:blip xmlns:r="http://schemas.openxmlformats.org/officeDocument/2006/relationships" r:embed="rId2"/>
        <a:stretch>
          <a:fillRect/>
        </a:stretch>
      </xdr:blipFill>
      <xdr:spPr>
        <a:xfrm>
          <a:off x="36375975" y="4752975"/>
          <a:ext cx="1076325" cy="525780"/>
        </a:xfrm>
        <a:prstGeom prst="rect">
          <a:avLst/>
        </a:prstGeom>
        <a:ln>
          <a:noFill/>
        </a:ln>
      </xdr:spPr>
    </xdr:pic>
    <xdr:clientData/>
  </xdr:twoCellAnchor>
  <xdr:twoCellAnchor editAs="oneCell">
    <xdr:from>
      <xdr:col>27</xdr:col>
      <xdr:colOff>180976</xdr:colOff>
      <xdr:row>10</xdr:row>
      <xdr:rowOff>152399</xdr:rowOff>
    </xdr:from>
    <xdr:to>
      <xdr:col>27</xdr:col>
      <xdr:colOff>1362076</xdr:colOff>
      <xdr:row>11</xdr:row>
      <xdr:rowOff>37464</xdr:rowOff>
    </xdr:to>
    <xdr:pic>
      <xdr:nvPicPr>
        <xdr:cNvPr id="9" name="Picture 1">
          <a:extLst>
            <a:ext uri="{FF2B5EF4-FFF2-40B4-BE49-F238E27FC236}">
              <a16:creationId xmlns="" xmlns:a16="http://schemas.microsoft.com/office/drawing/2014/main" id="{00000000-0008-0000-0000-000005000000}"/>
            </a:ext>
          </a:extLst>
        </xdr:cNvPr>
        <xdr:cNvPicPr preferRelativeResize="0"/>
      </xdr:nvPicPr>
      <xdr:blipFill>
        <a:blip xmlns:r="http://schemas.openxmlformats.org/officeDocument/2006/relationships" r:embed="rId3"/>
        <a:stretch>
          <a:fillRect/>
        </a:stretch>
      </xdr:blipFill>
      <xdr:spPr>
        <a:xfrm>
          <a:off x="37804726" y="4829174"/>
          <a:ext cx="1200150" cy="456565"/>
        </a:xfrm>
        <a:prstGeom prst="rect">
          <a:avLst/>
        </a:prstGeom>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topLeftCell="A7" workbookViewId="0">
      <selection activeCell="A17" sqref="A17:AE17"/>
    </sheetView>
  </sheetViews>
  <sheetFormatPr defaultColWidth="9" defaultRowHeight="15" x14ac:dyDescent="0.25"/>
  <cols>
    <col min="1" max="1" width="7.85546875" style="3" customWidth="1"/>
    <col min="2" max="2" width="8.140625" style="3" customWidth="1"/>
    <col min="3" max="3" width="17.85546875" style="3" customWidth="1"/>
    <col min="4" max="4" width="18.5703125" style="3" customWidth="1"/>
    <col min="5" max="5" width="9.5703125" style="3" customWidth="1"/>
    <col min="6" max="6" width="8.85546875" style="3" customWidth="1"/>
    <col min="7" max="9" width="22" style="12" customWidth="1"/>
    <col min="10" max="26" width="22" style="12" hidden="1" customWidth="1"/>
    <col min="27" max="27" width="20.5703125" style="12" customWidth="1"/>
    <col min="28" max="28" width="23" style="12" customWidth="1"/>
    <col min="29" max="30" width="16.85546875" style="12" customWidth="1"/>
    <col min="31" max="31" width="27.7109375" style="3" customWidth="1"/>
    <col min="32" max="32" width="18.42578125" style="3" customWidth="1"/>
    <col min="33" max="1026" width="9.140625" style="3" customWidth="1"/>
    <col min="1027" max="16384" width="9" style="3"/>
  </cols>
  <sheetData>
    <row r="1" spans="1:31" ht="15" customHeight="1" x14ac:dyDescent="0.25">
      <c r="A1" s="1" t="s">
        <v>0</v>
      </c>
      <c r="B1" s="1"/>
      <c r="C1" s="1"/>
      <c r="D1" s="1"/>
      <c r="E1" s="1"/>
      <c r="F1" s="1"/>
      <c r="G1" s="2"/>
      <c r="H1" s="2"/>
      <c r="I1" s="2"/>
      <c r="J1" s="2"/>
      <c r="K1" s="2"/>
      <c r="L1" s="2"/>
      <c r="M1" s="2"/>
      <c r="N1" s="2"/>
      <c r="O1" s="2"/>
      <c r="P1" s="2"/>
      <c r="Q1" s="2"/>
      <c r="R1" s="2"/>
      <c r="S1" s="2"/>
      <c r="T1" s="2"/>
      <c r="U1" s="2"/>
      <c r="V1" s="2"/>
      <c r="W1" s="2"/>
      <c r="X1" s="2"/>
      <c r="Y1" s="2"/>
      <c r="Z1" s="2"/>
      <c r="AA1" s="2"/>
      <c r="AB1" s="2"/>
      <c r="AC1" s="2"/>
      <c r="AD1" s="2"/>
    </row>
    <row r="2" spans="1:31" ht="15" customHeight="1" x14ac:dyDescent="0.25">
      <c r="A2" s="1"/>
      <c r="B2" s="1"/>
      <c r="C2" s="1"/>
      <c r="D2" s="1"/>
      <c r="E2" s="1"/>
      <c r="F2" s="1"/>
      <c r="G2" s="4"/>
      <c r="H2" s="4"/>
      <c r="I2" s="4"/>
      <c r="J2" s="4"/>
      <c r="K2" s="4"/>
      <c r="L2" s="4"/>
      <c r="M2" s="4"/>
      <c r="N2" s="4"/>
      <c r="O2" s="4"/>
      <c r="P2" s="4"/>
      <c r="Q2" s="4"/>
      <c r="R2" s="4"/>
      <c r="S2" s="4"/>
      <c r="T2" s="4"/>
      <c r="U2" s="4"/>
      <c r="V2" s="4"/>
      <c r="W2" s="4"/>
      <c r="X2" s="4"/>
      <c r="Y2" s="4"/>
      <c r="Z2" s="4"/>
      <c r="AA2" s="4"/>
      <c r="AB2" s="4"/>
      <c r="AC2" s="4"/>
      <c r="AD2" s="4"/>
    </row>
    <row r="3" spans="1:31" ht="36" customHeight="1" x14ac:dyDescent="0.3">
      <c r="A3" s="61" t="s">
        <v>1</v>
      </c>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15" customHeight="1" x14ac:dyDescent="0.25">
      <c r="A4" s="1"/>
      <c r="B4" s="1"/>
      <c r="C4" s="1"/>
      <c r="D4" s="1"/>
      <c r="E4" s="1"/>
      <c r="F4" s="1"/>
      <c r="G4" s="4"/>
      <c r="H4" s="4"/>
      <c r="I4" s="4"/>
      <c r="J4" s="4"/>
      <c r="K4" s="4"/>
      <c r="L4" s="4"/>
      <c r="M4" s="4"/>
      <c r="N4" s="4"/>
      <c r="O4" s="4"/>
      <c r="P4" s="4"/>
      <c r="Q4" s="4"/>
      <c r="R4" s="4"/>
      <c r="S4" s="4"/>
      <c r="T4" s="4"/>
      <c r="U4" s="4"/>
      <c r="V4" s="4"/>
      <c r="W4" s="4"/>
      <c r="X4" s="4"/>
      <c r="Y4" s="4"/>
      <c r="Z4" s="4"/>
      <c r="AA4" s="4"/>
      <c r="AB4" s="4"/>
      <c r="AC4" s="4"/>
      <c r="AD4" s="4"/>
    </row>
    <row r="5" spans="1:31" x14ac:dyDescent="0.25">
      <c r="A5" s="1"/>
      <c r="B5" s="1"/>
      <c r="C5" s="1"/>
      <c r="D5" s="1"/>
      <c r="E5" s="1"/>
      <c r="F5" s="1"/>
      <c r="G5" s="4"/>
      <c r="H5" s="4"/>
      <c r="I5" s="4"/>
      <c r="J5" s="4"/>
      <c r="K5" s="4"/>
      <c r="L5" s="4"/>
      <c r="M5" s="4"/>
      <c r="N5" s="4"/>
      <c r="O5" s="4"/>
      <c r="P5" s="4"/>
      <c r="Q5" s="4"/>
      <c r="R5" s="4"/>
      <c r="S5" s="4"/>
      <c r="T5" s="4"/>
      <c r="U5" s="4"/>
      <c r="V5" s="4"/>
      <c r="W5" s="4"/>
      <c r="X5" s="4"/>
      <c r="Y5" s="4"/>
      <c r="Z5" s="4"/>
      <c r="AA5" s="5"/>
      <c r="AB5" s="4"/>
      <c r="AC5" s="4"/>
      <c r="AD5" s="4"/>
    </row>
    <row r="6" spans="1:31" ht="24.75" customHeight="1" x14ac:dyDescent="0.25">
      <c r="A6" s="62" t="s">
        <v>2</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59"/>
      <c r="AE6" s="62"/>
    </row>
    <row r="7" spans="1:31" ht="42" customHeight="1" x14ac:dyDescent="0.25">
      <c r="A7" s="62" t="s">
        <v>36</v>
      </c>
      <c r="B7" s="62"/>
      <c r="C7" s="63" t="s">
        <v>37</v>
      </c>
      <c r="D7" s="63"/>
      <c r="E7" s="63"/>
      <c r="F7" s="63"/>
      <c r="G7" s="63"/>
      <c r="H7" s="63"/>
      <c r="I7" s="63"/>
      <c r="J7" s="63"/>
      <c r="K7" s="63"/>
      <c r="L7" s="63"/>
      <c r="M7" s="63"/>
      <c r="N7" s="63"/>
      <c r="O7" s="63"/>
      <c r="P7" s="63"/>
      <c r="Q7" s="63"/>
      <c r="R7" s="63"/>
      <c r="S7" s="63"/>
      <c r="T7" s="63"/>
      <c r="U7" s="63"/>
      <c r="V7" s="63"/>
      <c r="W7" s="63"/>
      <c r="X7" s="63"/>
      <c r="Y7" s="63"/>
      <c r="Z7" s="63"/>
      <c r="AA7" s="63"/>
      <c r="AB7" s="63"/>
      <c r="AC7" s="63"/>
      <c r="AD7" s="66"/>
      <c r="AE7" s="63"/>
    </row>
    <row r="8" spans="1:31" ht="12.75" customHeight="1" x14ac:dyDescent="0.25">
      <c r="A8" s="56" t="s">
        <v>35</v>
      </c>
      <c r="B8" s="57"/>
      <c r="C8" s="42"/>
      <c r="D8" s="42"/>
      <c r="E8" s="42"/>
      <c r="F8" s="42"/>
      <c r="G8" s="42"/>
      <c r="H8" s="42"/>
      <c r="I8" s="42"/>
      <c r="J8" s="42"/>
      <c r="K8" s="42"/>
      <c r="L8" s="42"/>
      <c r="M8" s="42"/>
      <c r="N8" s="42"/>
      <c r="O8" s="42"/>
      <c r="P8" s="42"/>
      <c r="Q8" s="42"/>
      <c r="R8" s="42"/>
      <c r="S8" s="42"/>
      <c r="T8" s="42"/>
      <c r="U8" s="42"/>
      <c r="V8" s="42"/>
      <c r="W8" s="42"/>
      <c r="X8" s="42"/>
      <c r="Y8" s="42"/>
      <c r="Z8" s="42"/>
      <c r="AA8" s="42"/>
      <c r="AB8" s="42"/>
      <c r="AC8" s="42"/>
      <c r="AD8" s="42"/>
      <c r="AE8" s="58"/>
    </row>
    <row r="9" spans="1:31" ht="125.25" customHeight="1" x14ac:dyDescent="0.25">
      <c r="A9" s="64" t="s">
        <v>3</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7"/>
      <c r="AE9" s="64"/>
    </row>
    <row r="10" spans="1:31" ht="30" customHeight="1" x14ac:dyDescent="0.25">
      <c r="A10" s="62" t="s">
        <v>4</v>
      </c>
      <c r="B10" s="62" t="s">
        <v>5</v>
      </c>
      <c r="C10" s="62"/>
      <c r="D10" s="70" t="s">
        <v>75</v>
      </c>
      <c r="E10" s="62" t="s">
        <v>6</v>
      </c>
      <c r="F10" s="65" t="s">
        <v>7</v>
      </c>
      <c r="G10" s="6" t="s">
        <v>32</v>
      </c>
      <c r="H10" s="6" t="s">
        <v>33</v>
      </c>
      <c r="I10" s="6" t="s">
        <v>34</v>
      </c>
      <c r="J10" s="6" t="s">
        <v>8</v>
      </c>
      <c r="K10" s="6" t="s">
        <v>9</v>
      </c>
      <c r="L10" s="6" t="s">
        <v>10</v>
      </c>
      <c r="M10" s="6" t="s">
        <v>11</v>
      </c>
      <c r="N10" s="6" t="s">
        <v>12</v>
      </c>
      <c r="O10" s="6" t="s">
        <v>13</v>
      </c>
      <c r="P10" s="6" t="s">
        <v>14</v>
      </c>
      <c r="Q10" s="6" t="s">
        <v>15</v>
      </c>
      <c r="R10" s="6" t="s">
        <v>16</v>
      </c>
      <c r="S10" s="6" t="s">
        <v>17</v>
      </c>
      <c r="T10" s="6" t="s">
        <v>18</v>
      </c>
      <c r="U10" s="6" t="s">
        <v>19</v>
      </c>
      <c r="V10" s="6" t="s">
        <v>20</v>
      </c>
      <c r="W10" s="6" t="s">
        <v>21</v>
      </c>
      <c r="X10" s="6" t="s">
        <v>22</v>
      </c>
      <c r="Y10" s="6" t="s">
        <v>23</v>
      </c>
      <c r="Z10" s="6" t="s">
        <v>24</v>
      </c>
      <c r="AA10" s="7" t="s">
        <v>25</v>
      </c>
      <c r="AB10" s="7" t="s">
        <v>26</v>
      </c>
      <c r="AC10" s="65" t="s">
        <v>38</v>
      </c>
      <c r="AD10" s="69" t="s">
        <v>74</v>
      </c>
      <c r="AE10" s="8" t="s">
        <v>27</v>
      </c>
    </row>
    <row r="11" spans="1:31" ht="45" customHeight="1" thickBot="1" x14ac:dyDescent="0.3">
      <c r="A11" s="62"/>
      <c r="B11" s="62"/>
      <c r="C11" s="62"/>
      <c r="D11" s="65"/>
      <c r="E11" s="62"/>
      <c r="F11" s="65"/>
      <c r="G11" s="6" t="s">
        <v>64</v>
      </c>
      <c r="H11" s="6" t="s">
        <v>66</v>
      </c>
      <c r="I11" s="6" t="s">
        <v>68</v>
      </c>
      <c r="J11" s="6" t="s">
        <v>28</v>
      </c>
      <c r="K11" s="6" t="s">
        <v>28</v>
      </c>
      <c r="L11" s="6" t="s">
        <v>28</v>
      </c>
      <c r="M11" s="6" t="s">
        <v>28</v>
      </c>
      <c r="N11" s="6" t="s">
        <v>28</v>
      </c>
      <c r="O11" s="6" t="s">
        <v>28</v>
      </c>
      <c r="P11" s="6" t="s">
        <v>28</v>
      </c>
      <c r="Q11" s="6" t="s">
        <v>28</v>
      </c>
      <c r="R11" s="6" t="s">
        <v>28</v>
      </c>
      <c r="S11" s="6" t="s">
        <v>28</v>
      </c>
      <c r="T11" s="6" t="s">
        <v>28</v>
      </c>
      <c r="U11" s="6" t="s">
        <v>28</v>
      </c>
      <c r="V11" s="6" t="s">
        <v>28</v>
      </c>
      <c r="W11" s="6" t="s">
        <v>28</v>
      </c>
      <c r="X11" s="6" t="s">
        <v>28</v>
      </c>
      <c r="Y11" s="6" t="s">
        <v>28</v>
      </c>
      <c r="Z11" s="6" t="s">
        <v>28</v>
      </c>
      <c r="AA11" s="9"/>
      <c r="AB11" s="9"/>
      <c r="AC11" s="65"/>
      <c r="AD11" s="68"/>
      <c r="AE11" s="10"/>
    </row>
    <row r="12" spans="1:31" ht="52.5" customHeight="1" thickTop="1" thickBot="1" x14ac:dyDescent="0.3">
      <c r="A12" s="11" t="s">
        <v>39</v>
      </c>
      <c r="B12" s="59" t="s">
        <v>40</v>
      </c>
      <c r="C12" s="60"/>
      <c r="D12" s="35" t="s">
        <v>41</v>
      </c>
      <c r="E12" s="11" t="s">
        <v>42</v>
      </c>
      <c r="F12" s="11">
        <v>100</v>
      </c>
      <c r="G12" s="22" t="s">
        <v>63</v>
      </c>
      <c r="H12" s="31" t="s">
        <v>65</v>
      </c>
      <c r="I12" s="23" t="s">
        <v>67</v>
      </c>
      <c r="AA12" s="11">
        <v>7.55</v>
      </c>
      <c r="AB12" s="11">
        <v>2.44</v>
      </c>
      <c r="AC12" s="11">
        <v>309</v>
      </c>
      <c r="AD12" s="33"/>
      <c r="AE12" s="11">
        <v>30900</v>
      </c>
    </row>
    <row r="13" spans="1:31" ht="52.5" customHeight="1" x14ac:dyDescent="0.25">
      <c r="A13" s="11" t="s">
        <v>43</v>
      </c>
      <c r="B13" s="59" t="s">
        <v>44</v>
      </c>
      <c r="C13" s="60"/>
      <c r="D13" s="11" t="s">
        <v>45</v>
      </c>
      <c r="E13" s="11" t="s">
        <v>46</v>
      </c>
      <c r="F13" s="11">
        <v>75</v>
      </c>
      <c r="G13" s="24" t="s">
        <v>47</v>
      </c>
      <c r="H13" s="31" t="s">
        <v>48</v>
      </c>
      <c r="I13" s="25" t="s">
        <v>69</v>
      </c>
      <c r="AA13" s="11">
        <v>9.07</v>
      </c>
      <c r="AB13" s="11">
        <v>2.5099999999999998</v>
      </c>
      <c r="AC13" s="11">
        <v>361.67</v>
      </c>
      <c r="AD13" s="33"/>
      <c r="AE13" s="11">
        <v>27125.25</v>
      </c>
    </row>
    <row r="14" spans="1:31" ht="52.5" customHeight="1" x14ac:dyDescent="0.25">
      <c r="A14" s="11" t="s">
        <v>49</v>
      </c>
      <c r="B14" s="59" t="s">
        <v>44</v>
      </c>
      <c r="C14" s="60"/>
      <c r="D14" s="11" t="s">
        <v>50</v>
      </c>
      <c r="E14" s="11" t="s">
        <v>46</v>
      </c>
      <c r="F14" s="11">
        <v>10</v>
      </c>
      <c r="G14" s="26" t="s">
        <v>51</v>
      </c>
      <c r="H14" s="31" t="s">
        <v>52</v>
      </c>
      <c r="I14" s="27" t="s">
        <v>53</v>
      </c>
      <c r="AA14" s="11">
        <v>19.14</v>
      </c>
      <c r="AB14" s="11">
        <v>2.48</v>
      </c>
      <c r="AC14" s="11">
        <v>770.33</v>
      </c>
      <c r="AD14" s="33"/>
      <c r="AE14" s="11">
        <v>7703.3</v>
      </c>
    </row>
    <row r="15" spans="1:31" ht="52.5" customHeight="1" x14ac:dyDescent="0.25">
      <c r="A15" s="11" t="s">
        <v>54</v>
      </c>
      <c r="B15" s="59" t="s">
        <v>44</v>
      </c>
      <c r="C15" s="60"/>
      <c r="D15" s="11" t="s">
        <v>55</v>
      </c>
      <c r="E15" s="11" t="s">
        <v>56</v>
      </c>
      <c r="F15" s="11">
        <v>2</v>
      </c>
      <c r="G15" s="28" t="s">
        <v>57</v>
      </c>
      <c r="H15" s="31" t="s">
        <v>58</v>
      </c>
      <c r="I15" s="29" t="s">
        <v>59</v>
      </c>
      <c r="AA15" s="11">
        <v>53.38</v>
      </c>
      <c r="AB15" s="11">
        <v>2.46</v>
      </c>
      <c r="AC15" s="11">
        <v>2173.67</v>
      </c>
      <c r="AD15" s="33"/>
      <c r="AE15" s="11">
        <v>4347.34</v>
      </c>
    </row>
    <row r="16" spans="1:31" x14ac:dyDescent="0.25">
      <c r="A16" s="38"/>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C16" s="11" t="s">
        <v>29</v>
      </c>
      <c r="AD16" s="33"/>
      <c r="AE16" s="6">
        <v>70075.89</v>
      </c>
    </row>
    <row r="17" spans="1:31" ht="39" customHeight="1" x14ac:dyDescent="0.25">
      <c r="A17" s="39" t="s">
        <v>60</v>
      </c>
      <c r="B17" s="40"/>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1"/>
    </row>
    <row r="18" spans="1:31" ht="15" customHeight="1" x14ac:dyDescent="0.25">
      <c r="A18" s="42"/>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row>
    <row r="19" spans="1:31" ht="15" customHeight="1" x14ac:dyDescent="0.25">
      <c r="A19" s="43" t="s">
        <v>61</v>
      </c>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row>
    <row r="20" spans="1:31" ht="7.5" customHeight="1" x14ac:dyDescent="0.25">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row>
    <row r="21" spans="1:31" ht="15" customHeight="1" x14ac:dyDescent="0.25">
      <c r="A21" s="47" t="s">
        <v>70</v>
      </c>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row>
    <row r="22" spans="1:31" ht="10.5" customHeight="1" x14ac:dyDescent="0.25">
      <c r="A22" s="34"/>
      <c r="B22" s="34"/>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row>
    <row r="23" spans="1:31" ht="94.5" customHeight="1" x14ac:dyDescent="0.25">
      <c r="A23" s="45" t="s">
        <v>73</v>
      </c>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34"/>
      <c r="AD23" s="34"/>
      <c r="AE23" s="34"/>
    </row>
    <row r="24" spans="1:31" ht="18.75" customHeight="1" x14ac:dyDescent="0.25">
      <c r="A24" s="34"/>
      <c r="B24" s="34"/>
      <c r="C24" s="34"/>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row>
    <row r="25" spans="1:31" ht="18.75" customHeight="1" thickBot="1" x14ac:dyDescent="0.3">
      <c r="A25" s="1"/>
      <c r="B25" s="1"/>
      <c r="C25" s="1"/>
      <c r="D25" s="1"/>
      <c r="E25" s="1"/>
      <c r="F25" s="1"/>
      <c r="G25" s="4"/>
      <c r="H25" s="4"/>
      <c r="I25" s="4"/>
      <c r="J25" s="4"/>
      <c r="K25" s="4"/>
      <c r="L25" s="4"/>
      <c r="M25" s="4"/>
      <c r="N25" s="4"/>
      <c r="O25" s="4"/>
      <c r="P25" s="4"/>
      <c r="Q25" s="4"/>
      <c r="R25" s="4"/>
      <c r="S25" s="4"/>
      <c r="T25" s="4"/>
      <c r="U25" s="4"/>
      <c r="V25" s="4"/>
      <c r="W25" s="4"/>
      <c r="X25" s="4"/>
      <c r="Y25" s="4"/>
      <c r="Z25" s="4"/>
      <c r="AA25" s="4"/>
      <c r="AB25" s="4"/>
      <c r="AC25" s="4"/>
      <c r="AD25" s="4"/>
    </row>
    <row r="26" spans="1:31" ht="20.25" customHeight="1" thickBot="1" x14ac:dyDescent="0.3">
      <c r="A26" s="48" t="s">
        <v>62</v>
      </c>
      <c r="B26" s="49"/>
      <c r="C26" s="49"/>
      <c r="D26" s="49"/>
      <c r="E26" s="13"/>
      <c r="G26" s="3"/>
      <c r="H26" s="3"/>
      <c r="I26" s="3"/>
      <c r="J26" s="3"/>
      <c r="K26" s="3"/>
      <c r="L26" s="3"/>
      <c r="M26" s="3"/>
      <c r="N26" s="3"/>
      <c r="O26" s="3"/>
      <c r="P26" s="3"/>
      <c r="Q26" s="3"/>
      <c r="R26" s="3"/>
      <c r="S26" s="3"/>
      <c r="T26" s="3"/>
      <c r="U26" s="3"/>
      <c r="V26" s="3"/>
      <c r="W26" s="3"/>
      <c r="X26" s="3"/>
      <c r="Y26" s="3"/>
      <c r="Z26" s="3"/>
      <c r="AA26" s="3"/>
      <c r="AB26" s="3"/>
      <c r="AC26" s="3"/>
      <c r="AD26" s="3"/>
    </row>
    <row r="27" spans="1:31" x14ac:dyDescent="0.25">
      <c r="A27" s="50" t="s">
        <v>71</v>
      </c>
      <c r="B27" s="51"/>
      <c r="C27" s="51"/>
      <c r="D27" s="51"/>
      <c r="E27" s="14"/>
      <c r="F27" s="15"/>
      <c r="G27" s="3"/>
      <c r="H27" s="3"/>
      <c r="I27" s="3"/>
      <c r="J27" s="3"/>
      <c r="K27" s="3"/>
      <c r="L27" s="3"/>
      <c r="M27" s="3"/>
      <c r="N27" s="3"/>
      <c r="O27" s="3"/>
      <c r="P27" s="3"/>
      <c r="Q27" s="3"/>
      <c r="R27" s="3"/>
      <c r="S27" s="3"/>
      <c r="T27" s="3"/>
      <c r="U27" s="3"/>
      <c r="V27" s="3"/>
      <c r="W27" s="3"/>
      <c r="X27" s="3"/>
      <c r="Y27" s="3"/>
      <c r="Z27" s="3"/>
      <c r="AA27" s="3"/>
      <c r="AB27" s="3"/>
      <c r="AC27" s="3"/>
      <c r="AD27" s="3"/>
    </row>
    <row r="28" spans="1:31" ht="15.75" customHeight="1" thickBot="1" x14ac:dyDescent="0.3">
      <c r="A28" s="52" t="s">
        <v>30</v>
      </c>
      <c r="B28" s="53"/>
      <c r="C28" s="53"/>
      <c r="D28" s="53"/>
      <c r="E28" s="16"/>
      <c r="F28" s="15"/>
      <c r="G28" s="3"/>
      <c r="H28" s="3"/>
      <c r="I28" s="3"/>
      <c r="J28" s="3"/>
      <c r="K28" s="3"/>
      <c r="L28" s="3"/>
      <c r="M28" s="3"/>
      <c r="N28" s="3"/>
      <c r="O28" s="3"/>
      <c r="P28" s="3"/>
      <c r="Q28" s="3"/>
      <c r="R28" s="3"/>
      <c r="S28" s="3"/>
      <c r="T28" s="3"/>
      <c r="U28" s="3"/>
      <c r="V28" s="3"/>
      <c r="W28" s="3"/>
      <c r="X28" s="3"/>
      <c r="Y28" s="3"/>
      <c r="Z28" s="3"/>
      <c r="AA28" s="3"/>
      <c r="AB28" s="3"/>
      <c r="AC28" s="3"/>
      <c r="AD28" s="3"/>
    </row>
    <row r="29" spans="1:31" x14ac:dyDescent="0.25">
      <c r="A29" s="54" t="s">
        <v>72</v>
      </c>
      <c r="B29" s="55"/>
      <c r="C29" s="55"/>
      <c r="D29" s="55"/>
      <c r="E29" s="17"/>
      <c r="F29" s="15"/>
      <c r="G29" s="3"/>
      <c r="H29" s="3"/>
      <c r="I29" s="3"/>
      <c r="J29" s="3"/>
      <c r="K29" s="3"/>
      <c r="L29" s="3"/>
      <c r="M29" s="3"/>
      <c r="N29" s="3"/>
      <c r="O29" s="3"/>
      <c r="P29" s="3"/>
      <c r="Q29" s="3"/>
      <c r="R29" s="3"/>
      <c r="S29" s="3"/>
      <c r="T29" s="3"/>
      <c r="U29" s="3"/>
      <c r="V29" s="3"/>
      <c r="W29" s="3"/>
      <c r="X29" s="3"/>
      <c r="Y29" s="3"/>
      <c r="Z29" s="3"/>
      <c r="AA29" s="3"/>
      <c r="AB29" s="3"/>
      <c r="AC29" s="3"/>
      <c r="AD29" s="3"/>
    </row>
    <row r="30" spans="1:31" ht="16.5" customHeight="1" thickBot="1" x14ac:dyDescent="0.3">
      <c r="A30" s="36" t="s">
        <v>31</v>
      </c>
      <c r="B30" s="37"/>
      <c r="C30" s="37"/>
      <c r="D30" s="37"/>
      <c r="E30" s="18"/>
      <c r="F30" s="19"/>
      <c r="G30" s="20"/>
      <c r="H30" s="20"/>
      <c r="I30" s="20"/>
      <c r="J30" s="20"/>
      <c r="K30" s="20"/>
      <c r="L30" s="20"/>
      <c r="M30" s="20"/>
      <c r="N30" s="20"/>
      <c r="O30" s="20"/>
      <c r="P30" s="20"/>
      <c r="Q30" s="20"/>
      <c r="R30" s="20"/>
      <c r="S30" s="20"/>
      <c r="T30" s="20"/>
      <c r="U30" s="20"/>
      <c r="V30" s="20"/>
      <c r="W30" s="20"/>
      <c r="X30" s="20"/>
      <c r="Y30" s="20"/>
      <c r="Z30" s="20"/>
      <c r="AA30" s="3"/>
      <c r="AB30" s="3"/>
      <c r="AC30" s="3"/>
      <c r="AD30" s="3"/>
    </row>
    <row r="31" spans="1:31" ht="15.75" x14ac:dyDescent="0.25">
      <c r="A31" s="32"/>
      <c r="B31" s="32"/>
      <c r="C31" s="32"/>
      <c r="D31" s="32"/>
      <c r="E31" s="21"/>
      <c r="F31" s="19"/>
      <c r="G31" s="20"/>
      <c r="H31" s="20"/>
      <c r="I31" s="20"/>
      <c r="J31" s="20"/>
      <c r="K31" s="20"/>
      <c r="L31" s="20"/>
      <c r="M31" s="20"/>
      <c r="N31" s="20"/>
      <c r="O31" s="20"/>
      <c r="P31" s="20"/>
      <c r="Q31" s="20"/>
      <c r="R31" s="20"/>
      <c r="S31" s="20"/>
      <c r="T31" s="20"/>
      <c r="U31" s="20"/>
      <c r="V31" s="20"/>
      <c r="W31" s="20"/>
      <c r="X31" s="20"/>
      <c r="Y31" s="20"/>
      <c r="Z31" s="20"/>
      <c r="AA31" s="3"/>
      <c r="AB31" s="3"/>
      <c r="AC31" s="3"/>
      <c r="AD31" s="3"/>
    </row>
    <row r="32" spans="1:31" x14ac:dyDescent="0.25">
      <c r="A32" s="32"/>
      <c r="B32" s="32"/>
      <c r="C32" s="32"/>
      <c r="D32" s="32"/>
    </row>
    <row r="33" spans="1:4" x14ac:dyDescent="0.25">
      <c r="A33" s="32"/>
      <c r="B33" s="32"/>
      <c r="C33" s="32"/>
      <c r="D33" s="32"/>
    </row>
  </sheetData>
  <mergeCells count="30">
    <mergeCell ref="A3:AE3"/>
    <mergeCell ref="A6:B6"/>
    <mergeCell ref="C6:AE6"/>
    <mergeCell ref="A7:B7"/>
    <mergeCell ref="C7:AE7"/>
    <mergeCell ref="A8:AE8"/>
    <mergeCell ref="B12:C12"/>
    <mergeCell ref="B13:C13"/>
    <mergeCell ref="B14:C14"/>
    <mergeCell ref="B15:C15"/>
    <mergeCell ref="A9:AE9"/>
    <mergeCell ref="A10:A11"/>
    <mergeCell ref="B10:C11"/>
    <mergeCell ref="D10:D11"/>
    <mergeCell ref="E10:E11"/>
    <mergeCell ref="F10:F11"/>
    <mergeCell ref="AC10:AC11"/>
    <mergeCell ref="AD10:AD11"/>
    <mergeCell ref="A30:D30"/>
    <mergeCell ref="A16:AA16"/>
    <mergeCell ref="A17:AE17"/>
    <mergeCell ref="A18:AE18"/>
    <mergeCell ref="A19:AE19"/>
    <mergeCell ref="A20:AE20"/>
    <mergeCell ref="A23:AB23"/>
    <mergeCell ref="A21:AE21"/>
    <mergeCell ref="A26:D26"/>
    <mergeCell ref="A27:D27"/>
    <mergeCell ref="A28:D28"/>
    <mergeCell ref="A29:D2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Views>
    <sheetView tabSelected="1" workbookViewId="0">
      <selection sqref="A1:M7"/>
    </sheetView>
  </sheetViews>
  <sheetFormatPr defaultRowHeight="15" x14ac:dyDescent="0.25"/>
  <cols>
    <col min="2" max="2" width="7.28515625" customWidth="1"/>
    <col min="3" max="3" width="16.42578125" customWidth="1"/>
    <col min="6" max="6" width="9.85546875" customWidth="1"/>
  </cols>
  <sheetData>
    <row r="1" spans="1:13" x14ac:dyDescent="0.25">
      <c r="A1" s="62" t="s">
        <v>4</v>
      </c>
      <c r="B1" s="62" t="s">
        <v>5</v>
      </c>
      <c r="C1" s="62"/>
      <c r="D1" s="62" t="s">
        <v>6</v>
      </c>
      <c r="E1" s="65" t="s">
        <v>7</v>
      </c>
    </row>
    <row r="2" spans="1:13" ht="69" customHeight="1" x14ac:dyDescent="0.25">
      <c r="A2" s="62"/>
      <c r="B2" s="62"/>
      <c r="C2" s="62"/>
      <c r="D2" s="62"/>
      <c r="E2" s="74"/>
      <c r="F2" s="75"/>
      <c r="G2" s="77" t="s">
        <v>76</v>
      </c>
      <c r="H2" s="77" t="s">
        <v>77</v>
      </c>
      <c r="I2" s="77" t="s">
        <v>78</v>
      </c>
      <c r="J2" s="77" t="s">
        <v>77</v>
      </c>
      <c r="K2" s="77" t="s">
        <v>80</v>
      </c>
      <c r="L2" s="77" t="s">
        <v>77</v>
      </c>
      <c r="M2" s="77" t="s">
        <v>79</v>
      </c>
    </row>
    <row r="3" spans="1:13" ht="33.75" customHeight="1" x14ac:dyDescent="0.25">
      <c r="A3" s="71" t="s">
        <v>39</v>
      </c>
      <c r="B3" s="72" t="s">
        <v>40</v>
      </c>
      <c r="C3" s="73"/>
      <c r="D3" s="71" t="s">
        <v>42</v>
      </c>
      <c r="E3" s="30">
        <v>100</v>
      </c>
      <c r="F3" s="76">
        <v>301</v>
      </c>
      <c r="G3" s="77">
        <v>30</v>
      </c>
      <c r="H3" s="77">
        <f>G3*F3</f>
        <v>9030</v>
      </c>
      <c r="I3" s="77">
        <v>50</v>
      </c>
      <c r="J3" s="77">
        <f>F3*I3</f>
        <v>15050</v>
      </c>
      <c r="K3" s="77">
        <v>20</v>
      </c>
      <c r="L3" s="77">
        <f>F3*K3</f>
        <v>6020</v>
      </c>
      <c r="M3" s="77">
        <f>H3+J3+L3</f>
        <v>30100</v>
      </c>
    </row>
    <row r="4" spans="1:13" ht="70.5" customHeight="1" x14ac:dyDescent="0.25">
      <c r="A4" s="71" t="s">
        <v>43</v>
      </c>
      <c r="B4" s="80" t="s">
        <v>81</v>
      </c>
      <c r="C4" s="73"/>
      <c r="D4" s="71" t="s">
        <v>46</v>
      </c>
      <c r="E4" s="30">
        <v>75</v>
      </c>
      <c r="F4" s="76">
        <v>352</v>
      </c>
      <c r="G4" s="77">
        <v>20</v>
      </c>
      <c r="H4" s="77">
        <f>G4*F4</f>
        <v>7040</v>
      </c>
      <c r="I4" s="77">
        <v>35</v>
      </c>
      <c r="J4" s="77">
        <f t="shared" ref="J4:J5" si="0">F4*I4</f>
        <v>12320</v>
      </c>
      <c r="K4" s="77">
        <v>20</v>
      </c>
      <c r="L4" s="77">
        <f t="shared" ref="L4:L6" si="1">F4*K4</f>
        <v>7040</v>
      </c>
      <c r="M4" s="77">
        <f t="shared" ref="M4:M6" si="2">H4+J4+L4</f>
        <v>26400</v>
      </c>
    </row>
    <row r="5" spans="1:13" ht="27" customHeight="1" x14ac:dyDescent="0.25">
      <c r="A5" s="71" t="s">
        <v>49</v>
      </c>
      <c r="B5" s="80" t="s">
        <v>82</v>
      </c>
      <c r="C5" s="73"/>
      <c r="D5" s="71" t="s">
        <v>46</v>
      </c>
      <c r="E5" s="30">
        <v>10</v>
      </c>
      <c r="F5" s="76">
        <v>750</v>
      </c>
      <c r="G5" s="77"/>
      <c r="H5" s="77"/>
      <c r="I5" s="77">
        <v>10</v>
      </c>
      <c r="J5" s="77">
        <f t="shared" si="0"/>
        <v>7500</v>
      </c>
      <c r="K5" s="77"/>
      <c r="L5" s="77"/>
      <c r="M5" s="77">
        <f t="shared" si="2"/>
        <v>7500</v>
      </c>
    </row>
    <row r="6" spans="1:13" ht="32.25" customHeight="1" x14ac:dyDescent="0.25">
      <c r="A6" s="71" t="s">
        <v>54</v>
      </c>
      <c r="B6" s="80" t="s">
        <v>83</v>
      </c>
      <c r="C6" s="73"/>
      <c r="D6" s="71" t="s">
        <v>56</v>
      </c>
      <c r="E6" s="30">
        <v>2</v>
      </c>
      <c r="F6" s="76">
        <v>2117</v>
      </c>
      <c r="G6" s="77"/>
      <c r="H6" s="77"/>
      <c r="I6" s="77"/>
      <c r="J6" s="77"/>
      <c r="K6" s="77">
        <v>2</v>
      </c>
      <c r="L6" s="77">
        <f t="shared" si="1"/>
        <v>4234</v>
      </c>
      <c r="M6" s="77">
        <f t="shared" si="2"/>
        <v>4234</v>
      </c>
    </row>
    <row r="7" spans="1:13" x14ac:dyDescent="0.25">
      <c r="H7" s="78">
        <f>SUM(H3:H6)</f>
        <v>16070</v>
      </c>
      <c r="I7" s="78"/>
      <c r="J7" s="78">
        <f>SUM(J3:J6)</f>
        <v>34870</v>
      </c>
      <c r="K7" s="78"/>
      <c r="L7" s="78">
        <f>SUM(L3:L6)</f>
        <v>17294</v>
      </c>
      <c r="M7" s="79">
        <f>SUM(M3:M6)</f>
        <v>68234</v>
      </c>
    </row>
  </sheetData>
  <mergeCells count="8">
    <mergeCell ref="B4:C4"/>
    <mergeCell ref="B5:C5"/>
    <mergeCell ref="B6:C6"/>
    <mergeCell ref="A1:A2"/>
    <mergeCell ref="B1:C2"/>
    <mergeCell ref="D1:D2"/>
    <mergeCell ref="E1:E2"/>
    <mergeCell ref="B3:C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2026-05-27T12:35:39Z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