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showInkAnnotation="0"/>
  <bookViews>
    <workbookView xWindow="-120" yWindow="-120" windowWidth="23256" windowHeight="13140"/>
  </bookViews>
  <sheets>
    <sheet name="расчет по 3 кп" sheetId="9" r:id="rId1"/>
  </sheets>
  <definedNames>
    <definedName name="_xlnm._FilterDatabase" localSheetId="0" hidden="1">'расчет по 3 кп'!#REF!</definedName>
    <definedName name="Print_Area" localSheetId="0">'расчет по 3 кп'!$A$3:$M$6</definedName>
  </definedNames>
  <calcPr calcId="125725" fullPrecision="0" calcOnSave="0" concurrentCalc="0"/>
</workbook>
</file>

<file path=xl/calcChain.xml><?xml version="1.0" encoding="utf-8"?>
<calcChain xmlns="http://schemas.openxmlformats.org/spreadsheetml/2006/main">
  <c r="I5" i="9"/>
  <c r="J5"/>
  <c r="L5"/>
  <c r="M5"/>
  <c r="M6"/>
  <c r="K5"/>
</calcChain>
</file>

<file path=xl/sharedStrings.xml><?xml version="1.0" encoding="utf-8"?>
<sst xmlns="http://schemas.openxmlformats.org/spreadsheetml/2006/main" count="24" uniqueCount="24">
  <si>
    <t>№ п/п</t>
  </si>
  <si>
    <t>Наименование товара (работы, услуги)</t>
  </si>
  <si>
    <t>Определение однородности совокупности значений выявленных цен</t>
  </si>
  <si>
    <t>НМЦК, руб. с НДС</t>
  </si>
  <si>
    <t>Среднее квадратичное отклонение</t>
  </si>
  <si>
    <t xml:space="preserve">V - коэф-нт вариации </t>
  </si>
  <si>
    <t xml:space="preserve">Начальная (максимальная) цена контракта </t>
  </si>
  <si>
    <t>ед.изм</t>
  </si>
  <si>
    <t>Средн. арифм. величина цены единицы товара, работы, услуги, руб.(ЦЕМ1)</t>
  </si>
  <si>
    <t xml:space="preserve"> минимальная цена</t>
  </si>
  <si>
    <t>кол-во</t>
  </si>
  <si>
    <t>усл. ед</t>
  </si>
  <si>
    <t xml:space="preserve">Заказчиком было направлены запросы о предоставлении ценовой информации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"Интернет"). Запросы содержали сопоставимые условия выполнения контракта. Использована ценовая информация Единой информационной системы в сфере закупок по заключенным и исполненным контрактам за период календарный год с даты запроса ценовой информации.Совокупность значений, используемых в расчете, однородная, так как коэффициент вариации цены не превышает 33% </t>
  </si>
  <si>
    <t>Обоснование и расчет начальной (максимальной) цены контракта</t>
  </si>
  <si>
    <t>Исполнитель: Ширякова А.В.</t>
  </si>
  <si>
    <t>ОКПД 2</t>
  </si>
  <si>
    <t>45.20.11.519</t>
  </si>
  <si>
    <t>Источник информации</t>
  </si>
  <si>
    <t>КП № 1 от 22.05.2026 вх.№ 01950к/26</t>
  </si>
  <si>
    <t>КП № 2 от 22.05.2026 вх.№ 01951к/26</t>
  </si>
  <si>
    <t>КП № 3 от 25.05.2026 вх.№ 01952к/26</t>
  </si>
  <si>
    <t xml:space="preserve">"Обоснование начальной (максимальной) цены контракта, при этом начальная (максимальная) цена контракта определяется и обосновывается  посредством применения следующего метода:
1) метод сопоставимых рыночных цен (анализа рынка);
Методические рекомендации по применению методов определения начальной (максимальной) цены контракта утверждены приказом Министерства экономического развития Российской Федерации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исполнителем)».
Во исполнение п. 1 ч. 1 ст. 1 статьи 6 Закона о контрактной системе с целью обеспечениярезультативности и эффективности осуществления закупок, исходя из необходимости достижения заданных результатов с использованием наименьшего объема средств (энономности) и достижения наилучшего результата с использованием определенного объема средств (результативности), заказчик устанавливает НМЦК, исходя из наименьшей цены единицы товара и имеющегося у заказчика объема финансового обеспечения"             </t>
  </si>
  <si>
    <t xml:space="preserve">Начальник отдела конъюнктуры контрактной службы СПб ГБУЗ "Городская Мариинская больница"_______________________________В.В.Магнев            
</t>
  </si>
  <si>
    <t>Оказание услуг по проведению технического обслуживания Ford Focus</t>
  </si>
</sst>
</file>

<file path=xl/styles.xml><?xml version="1.0" encoding="utf-8"?>
<styleSheet xmlns="http://schemas.openxmlformats.org/spreadsheetml/2006/main">
  <numFmts count="2">
    <numFmt numFmtId="164" formatCode="0.0%"/>
    <numFmt numFmtId="165" formatCode="#,##0.00_р_."/>
  </numFmts>
  <fonts count="6">
    <font>
      <sz val="11"/>
      <color theme="1"/>
      <name val="Calibri"/>
      <family val="2"/>
      <charset val="204"/>
      <scheme val="minor"/>
    </font>
    <font>
      <sz val="8"/>
      <name val="Calibri"/>
      <family val="2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0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0" borderId="2" xfId="0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164" fontId="2" fillId="0" borderId="2" xfId="0" applyNumberFormat="1" applyFont="1" applyBorder="1" applyAlignment="1">
      <alignment horizontal="center" vertical="top" wrapText="1"/>
    </xf>
    <xf numFmtId="4" fontId="2" fillId="0" borderId="1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4" fontId="2" fillId="0" borderId="4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" fontId="2" fillId="0" borderId="0" xfId="0" applyNumberFormat="1" applyFont="1" applyAlignment="1">
      <alignment horizontal="left" vertical="center" wrapText="1"/>
    </xf>
    <xf numFmtId="0" fontId="3" fillId="0" borderId="0" xfId="0" applyFont="1" applyAlignment="1">
      <alignment horizontal="left" vertical="top" wrapText="1"/>
    </xf>
    <xf numFmtId="0" fontId="2" fillId="0" borderId="0" xfId="0" applyFont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1" fontId="2" fillId="0" borderId="2" xfId="0" applyNumberFormat="1" applyFont="1" applyBorder="1" applyAlignment="1">
      <alignment horizontal="center" vertical="center" wrapText="1"/>
    </xf>
    <xf numFmtId="0" fontId="4" fillId="0" borderId="0" xfId="0" applyFont="1"/>
    <xf numFmtId="0" fontId="3" fillId="0" borderId="3" xfId="0" applyFont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165" fontId="3" fillId="0" borderId="1" xfId="0" applyNumberFormat="1" applyFont="1" applyBorder="1" applyAlignment="1">
      <alignment horizontal="center" vertical="center" wrapText="1"/>
    </xf>
    <xf numFmtId="10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wrapText="1"/>
    </xf>
    <xf numFmtId="0" fontId="3" fillId="0" borderId="0" xfId="0" applyFont="1" applyAlignment="1">
      <alignment horizontal="left" vertical="center" wrapText="1"/>
    </xf>
    <xf numFmtId="1" fontId="5" fillId="0" borderId="0" xfId="0" applyNumberFormat="1" applyFont="1"/>
    <xf numFmtId="0" fontId="5" fillId="0" borderId="0" xfId="0" applyFont="1" applyAlignment="1">
      <alignment wrapText="1"/>
    </xf>
    <xf numFmtId="0" fontId="5" fillId="0" borderId="0" xfId="0" applyFont="1"/>
    <xf numFmtId="164" fontId="5" fillId="0" borderId="0" xfId="0" applyNumberFormat="1" applyFo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99060</xdr:colOff>
      <xdr:row>3</xdr:row>
      <xdr:rowOff>563880</xdr:rowOff>
    </xdr:from>
    <xdr:to>
      <xdr:col>9</xdr:col>
      <xdr:colOff>838200</xdr:colOff>
      <xdr:row>3</xdr:row>
      <xdr:rowOff>929640</xdr:rowOff>
    </xdr:to>
    <xdr:pic>
      <xdr:nvPicPr>
        <xdr:cNvPr id="1059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227820" y="1752600"/>
          <a:ext cx="739140" cy="3657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60960</xdr:colOff>
      <xdr:row>3</xdr:row>
      <xdr:rowOff>381000</xdr:rowOff>
    </xdr:from>
    <xdr:to>
      <xdr:col>10</xdr:col>
      <xdr:colOff>739140</xdr:colOff>
      <xdr:row>3</xdr:row>
      <xdr:rowOff>762000</xdr:rowOff>
    </xdr:to>
    <xdr:pic>
      <xdr:nvPicPr>
        <xdr:cNvPr id="1060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088880" y="1569720"/>
          <a:ext cx="678180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</sheetPr>
  <dimension ref="A1:M11"/>
  <sheetViews>
    <sheetView tabSelected="1" zoomScale="80" zoomScaleNormal="80" zoomScaleSheetLayoutView="120" workbookViewId="0">
      <selection activeCell="B5" sqref="B5"/>
    </sheetView>
  </sheetViews>
  <sheetFormatPr defaultColWidth="9.109375" defaultRowHeight="66.599999999999994" customHeight="1"/>
  <cols>
    <col min="1" max="1" width="3.5546875" style="27" customWidth="1"/>
    <col min="2" max="2" width="25.109375" style="28" customWidth="1"/>
    <col min="3" max="3" width="11.77734375" style="28" customWidth="1"/>
    <col min="4" max="4" width="7" style="28" customWidth="1"/>
    <col min="5" max="5" width="5.6640625" style="28" customWidth="1"/>
    <col min="6" max="6" width="16" style="29" customWidth="1"/>
    <col min="7" max="7" width="16.44140625" style="29" customWidth="1"/>
    <col min="8" max="8" width="14.6640625" style="29" customWidth="1"/>
    <col min="9" max="9" width="13.6640625" style="29" customWidth="1"/>
    <col min="10" max="10" width="13.109375" style="29" customWidth="1"/>
    <col min="11" max="11" width="11.88671875" style="30" customWidth="1"/>
    <col min="12" max="12" width="11.33203125" style="30" customWidth="1"/>
    <col min="13" max="13" width="14.6640625" style="29" customWidth="1"/>
    <col min="14" max="16384" width="9.109375" style="29"/>
  </cols>
  <sheetData>
    <row r="1" spans="1:13" s="17" customFormat="1" ht="19.2" customHeight="1">
      <c r="A1" s="14" t="s">
        <v>13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</row>
    <row r="2" spans="1:13" s="17" customFormat="1" ht="66.599999999999994" customHeight="1">
      <c r="A2" s="18" t="s">
        <v>12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</row>
    <row r="3" spans="1:13" s="17" customFormat="1" ht="36" customHeight="1">
      <c r="A3" s="15" t="s">
        <v>0</v>
      </c>
      <c r="B3" s="8" t="s">
        <v>1</v>
      </c>
      <c r="C3" s="10" t="s">
        <v>15</v>
      </c>
      <c r="D3" s="8" t="s">
        <v>7</v>
      </c>
      <c r="E3" s="10" t="s">
        <v>10</v>
      </c>
      <c r="F3" s="8" t="s">
        <v>17</v>
      </c>
      <c r="G3" s="8"/>
      <c r="H3" s="8"/>
      <c r="I3" s="9" t="s">
        <v>2</v>
      </c>
      <c r="J3" s="9"/>
      <c r="K3" s="9"/>
      <c r="L3" s="6" t="s">
        <v>9</v>
      </c>
      <c r="M3" s="6" t="s">
        <v>3</v>
      </c>
    </row>
    <row r="4" spans="1:13" s="17" customFormat="1" ht="105.6">
      <c r="A4" s="16"/>
      <c r="B4" s="10"/>
      <c r="C4" s="11"/>
      <c r="D4" s="10"/>
      <c r="E4" s="11"/>
      <c r="F4" s="1" t="s">
        <v>18</v>
      </c>
      <c r="G4" s="1" t="s">
        <v>19</v>
      </c>
      <c r="H4" s="1" t="s">
        <v>20</v>
      </c>
      <c r="I4" s="2" t="s">
        <v>8</v>
      </c>
      <c r="J4" s="3" t="s">
        <v>4</v>
      </c>
      <c r="K4" s="4" t="s">
        <v>5</v>
      </c>
      <c r="L4" s="7"/>
      <c r="M4" s="7"/>
    </row>
    <row r="5" spans="1:13" s="25" customFormat="1" ht="39.6">
      <c r="A5" s="19">
        <v>1</v>
      </c>
      <c r="B5" s="20" t="s">
        <v>23</v>
      </c>
      <c r="C5" s="21" t="s">
        <v>16</v>
      </c>
      <c r="D5" s="19" t="s">
        <v>11</v>
      </c>
      <c r="E5" s="19">
        <v>1</v>
      </c>
      <c r="F5" s="22">
        <v>32900</v>
      </c>
      <c r="G5" s="22">
        <v>34745</v>
      </c>
      <c r="H5" s="22">
        <v>35000</v>
      </c>
      <c r="I5" s="22">
        <f>(F5+G5)/2</f>
        <v>33822.5</v>
      </c>
      <c r="J5" s="23">
        <f>SQRT(((SUM((POWER(G5-I5,2)),(POWER(F5-I5,2)))/(COLUMNS(F5:H5)-1))))</f>
        <v>922.5</v>
      </c>
      <c r="K5" s="24">
        <f>STDEV(F5:H5)/AVERAGEA(F5:H5)</f>
        <v>3.3500000000000002E-2</v>
      </c>
      <c r="L5" s="22">
        <f>F5</f>
        <v>32900</v>
      </c>
      <c r="M5" s="22">
        <f>E5*L5</f>
        <v>32900</v>
      </c>
    </row>
    <row r="6" spans="1:13" s="17" customFormat="1" ht="27" customHeight="1">
      <c r="A6" s="9" t="s">
        <v>6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5">
        <f>SUM(M5:M5)</f>
        <v>32900</v>
      </c>
    </row>
    <row r="7" spans="1:13" s="17" customFormat="1" ht="121.8" customHeight="1">
      <c r="A7" s="13" t="s">
        <v>21</v>
      </c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</row>
    <row r="8" spans="1:13" s="17" customFormat="1" ht="21" customHeight="1">
      <c r="A8" s="12" t="s">
        <v>22</v>
      </c>
      <c r="B8" s="12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</row>
    <row r="9" spans="1:13" s="17" customFormat="1" ht="19.8" customHeight="1">
      <c r="A9" s="26" t="s">
        <v>14</v>
      </c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</row>
    <row r="10" spans="1:13" ht="19.8" customHeight="1"/>
    <row r="11" spans="1:13" ht="19.8" customHeight="1"/>
  </sheetData>
  <mergeCells count="15">
    <mergeCell ref="A8:M8"/>
    <mergeCell ref="A6:L6"/>
    <mergeCell ref="A9:M9"/>
    <mergeCell ref="A7:M7"/>
    <mergeCell ref="A1:M1"/>
    <mergeCell ref="A2:M2"/>
    <mergeCell ref="A3:A4"/>
    <mergeCell ref="B3:B4"/>
    <mergeCell ref="L3:L4"/>
    <mergeCell ref="M3:M4"/>
    <mergeCell ref="F3:H3"/>
    <mergeCell ref="I3:K3"/>
    <mergeCell ref="D3:D4"/>
    <mergeCell ref="E3:E4"/>
    <mergeCell ref="C3:C4"/>
  </mergeCells>
  <phoneticPr fontId="1" type="noConversion"/>
  <pageMargins left="0.39370078740157483" right="0.39370078740157483" top="0.19685039370078741" bottom="0.19685039370078741" header="0" footer="0"/>
  <pageSetup paperSize="9" scale="74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расчет по 3 кп</vt:lpstr>
      <vt:lpstr>'расчет по 3 кп'!Print_Area</vt:lpstr>
    </vt:vector>
  </TitlesOfParts>
  <Company>organization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user</cp:lastModifiedBy>
  <cp:lastPrinted>2026-05-25T06:23:01Z</cp:lastPrinted>
  <dcterms:created xsi:type="dcterms:W3CDTF">2011-08-15T06:57:36Z</dcterms:created>
  <dcterms:modified xsi:type="dcterms:W3CDTF">2026-06-03T09:49:06Z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3D86E58D633B48BA89A41A11212440EC</vt:lpwstr>
  </property>
  <property fmtid="{D5CDD505-2E9C-101B-9397-08002B2CF9AE}" pid="3" name="KSOProductBuildVer">
    <vt:lpwstr>1049-11.2.0.10463</vt:lpwstr>
  </property>
</Properties>
</file>