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Н(М)ЦД'!$A$3:$M$11</definedName>
  </definedNames>
  <calcPr calcId="124519"/>
</workbook>
</file>

<file path=xl/calcChain.xml><?xml version="1.0" encoding="utf-8"?>
<calcChain xmlns="http://schemas.openxmlformats.org/spreadsheetml/2006/main">
  <c r="I7" i="2"/>
  <c r="J7" l="1"/>
  <c r="K7" s="1"/>
  <c r="L7" l="1"/>
  <c r="M7" s="1"/>
  <c r="M8" l="1"/>
  <c r="I10" l="1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<sst xmlns="http://schemas.openxmlformats.org/spreadsheetml/2006/main" count="23" uniqueCount="23">
  <si>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</si>
  <si>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</si>
  <si>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</si>
  <si>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</si>
  <si>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</si>
  <si>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</si>
  <si>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</si>
  <si>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</si>
  <si>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шт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</si>
  <si>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</si>
  <si>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</si>
  <si>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</si>
  <si>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</si>
  <si>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</si>
  <si>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</si>
  <si>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>Специалист по закупкам                                                                 И.В. Поздеев</t>
  </si>
  <si>
    <t xml:space="preserve"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получения ценовой информации в отношении товара для определения НМЦД в качестве источника общедоступной информации использовался реестр товаров для обеспечения нужд Санкт-Петербурга на 2 квартал 2026 года https://www.gz-spb.ru/content/95. 
В случае использования указанного реестра осуществление сбора и анализа информации из других источников общедоступной информации о ценах товаров, работ, услуг в соответствии с настоящими Методическими рекомендациями не требуется (Приложение № 3 к Постановлению Правительства Санкт-Петербурга от 28.09.2016 N 840 "Об утверждении методических рекомендаций по обоснованию и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для обеспечения нужд Санкт-Петербурга").
</t>
  </si>
  <si>
    <t>ИЦИ №4 Ответ на запрос от 10.02.2026 № 04-1024/26-0-0</t>
  </si>
  <si>
    <t>ИЦИ №1 2781615829924000043 от 02.09.2024</t>
  </si>
  <si>
    <t>ИЦИ №2 Экранная копия от 03.03.2026 № 04-2474/26-0-0</t>
  </si>
  <si>
    <t>ИЦИ №3 Экранная копия от 04.03.2026 № 04-2559/26-0-0</t>
  </si>
  <si>
    <t xml:space="preserve">УТВЕРЖДАЮ:
Главный врач
СПб ГБУЗ СП №19 Пушкинского района
______________ И.В. Березкина
«04» июня 2026 г
</t>
  </si>
  <si>
    <t>Кофемашина DELONGHI Magnifica Evo ECAM290.61.B или эквивалент</t>
  </si>
</sst>
</file>

<file path=xl/styles.xml><?xml version="1.0" encoding="utf-8"?>
<styleSheet xmlns="http://schemas.openxmlformats.org/spreadsheetml/2006/main">
  <numFmts count="1">
    <numFmt numFmtId="164" formatCode="#,##0.00_р_.;[Red]#,##0.00_р_."/>
  </numFmts>
  <fonts count="14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45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wrapText="1"/>
      <protection locked="0"/>
    </xf>
    <xf numFmtId="0" fontId="7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2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</xdr:colOff>
      <xdr:row>5</xdr:row>
      <xdr:rowOff>678180</xdr:rowOff>
    </xdr:from>
    <xdr:to>
      <xdr:col>11</xdr:col>
      <xdr:colOff>0</xdr:colOff>
      <xdr:row>5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55721</xdr:colOff>
      <xdr:row>5</xdr:row>
      <xdr:rowOff>624840</xdr:rowOff>
    </xdr:from>
    <xdr:to>
      <xdr:col>10</xdr:col>
      <xdr:colOff>10000</xdr:colOff>
      <xdr:row>5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2"/>
  <sheetViews>
    <sheetView tabSelected="1" zoomScale="80" zoomScaleNormal="80" zoomScaleSheetLayoutView="75" workbookViewId="0">
      <selection activeCell="D7" sqref="D7"/>
    </sheetView>
  </sheetViews>
  <sheetFormatPr defaultColWidth="9.140625" defaultRowHeight="12.75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8" width="12.85546875" style="1" customWidth="1"/>
    <col min="9" max="10" width="18.140625" style="1" customWidth="1"/>
    <col min="11" max="11" width="20.140625" style="1" customWidth="1"/>
    <col min="12" max="12" width="14.5703125" style="1" customWidth="1"/>
    <col min="13" max="13" width="31.7109375" style="1" customWidth="1"/>
    <col min="14" max="16384" width="9.140625" style="1"/>
  </cols>
  <sheetData>
    <row r="2" spans="1:13" ht="81.75" customHeight="1">
      <c r="M2" s="28" t="s">
        <v>21</v>
      </c>
    </row>
    <row r="3" spans="1:13" ht="149.25" customHeight="1">
      <c r="A3" s="35" t="s">
        <v>16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s="9" customFormat="1" ht="30.75" customHeight="1">
      <c r="A4" s="36" t="s">
        <v>0</v>
      </c>
      <c r="B4" s="36" t="s">
        <v>9</v>
      </c>
      <c r="C4" s="36" t="s">
        <v>1</v>
      </c>
      <c r="D4" s="36" t="s">
        <v>2</v>
      </c>
      <c r="E4" s="39" t="s">
        <v>12</v>
      </c>
      <c r="F4" s="40"/>
      <c r="G4" s="40"/>
      <c r="H4" s="41"/>
      <c r="I4" s="37" t="s">
        <v>13</v>
      </c>
      <c r="J4" s="37"/>
      <c r="K4" s="37"/>
      <c r="L4" s="36" t="s">
        <v>7</v>
      </c>
      <c r="M4" s="36" t="s">
        <v>14</v>
      </c>
    </row>
    <row r="5" spans="1:13" s="9" customFormat="1" ht="19.5" customHeight="1">
      <c r="A5" s="36"/>
      <c r="B5" s="36"/>
      <c r="C5" s="36"/>
      <c r="D5" s="36"/>
      <c r="E5" s="42"/>
      <c r="F5" s="43"/>
      <c r="G5" s="43"/>
      <c r="H5" s="44"/>
      <c r="I5" s="37"/>
      <c r="J5" s="37"/>
      <c r="K5" s="37"/>
      <c r="L5" s="36"/>
      <c r="M5" s="36"/>
    </row>
    <row r="6" spans="1:13" s="9" customFormat="1" ht="214.5" customHeight="1">
      <c r="A6" s="36"/>
      <c r="B6" s="36"/>
      <c r="C6" s="36"/>
      <c r="D6" s="36"/>
      <c r="E6" s="22" t="s">
        <v>18</v>
      </c>
      <c r="F6" s="22" t="s">
        <v>19</v>
      </c>
      <c r="G6" s="22" t="s">
        <v>20</v>
      </c>
      <c r="H6" s="22" t="s">
        <v>17</v>
      </c>
      <c r="I6" s="21" t="s">
        <v>4</v>
      </c>
      <c r="J6" s="21" t="s">
        <v>3</v>
      </c>
      <c r="K6" s="21" t="s">
        <v>5</v>
      </c>
      <c r="L6" s="36"/>
      <c r="M6" s="36"/>
    </row>
    <row r="7" spans="1:13" s="11" customFormat="1" ht="63" customHeight="1">
      <c r="A7" s="26">
        <v>1</v>
      </c>
      <c r="B7" s="16" t="s">
        <v>22</v>
      </c>
      <c r="C7" s="16" t="s">
        <v>8</v>
      </c>
      <c r="D7" s="16">
        <v>1</v>
      </c>
      <c r="E7" s="13">
        <v>57429.35</v>
      </c>
      <c r="F7" s="13">
        <v>59200</v>
      </c>
      <c r="G7" s="13">
        <v>55800</v>
      </c>
      <c r="H7" s="13">
        <v>52520</v>
      </c>
      <c r="I7" s="12">
        <f>AVERAGE(E7:G7)</f>
        <v>57476.450000000004</v>
      </c>
      <c r="J7" s="31">
        <f>SQRT(((SUM((POWER(G7-I7,2)),(POWER(F7-I7,2)),(POWER(E7-I7,2)),)/(COLUMNS(E7:G7)-1))))</f>
        <v>1700.4892847354258</v>
      </c>
      <c r="K7" s="12">
        <f>J7/I7*100</f>
        <v>2.9585844023690151</v>
      </c>
      <c r="L7" s="17">
        <f>MIN(E7:G7)</f>
        <v>55800</v>
      </c>
      <c r="M7" s="18">
        <f>L7*D7</f>
        <v>55800</v>
      </c>
    </row>
    <row r="8" spans="1:13" s="11" customFormat="1" ht="15">
      <c r="A8" s="10"/>
      <c r="B8" s="23"/>
      <c r="C8" s="24"/>
      <c r="D8" s="25"/>
      <c r="E8" s="15"/>
      <c r="F8" s="15"/>
      <c r="G8" s="15"/>
      <c r="H8" s="15"/>
      <c r="I8" s="12"/>
      <c r="J8" s="12"/>
      <c r="K8" s="12"/>
      <c r="L8" s="12"/>
      <c r="M8" s="18">
        <f>SUM(M7:M7)</f>
        <v>55800</v>
      </c>
    </row>
    <row r="9" spans="1:13" s="2" customFormat="1" ht="15.75">
      <c r="A9" s="38" t="s">
        <v>11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</row>
    <row r="10" spans="1:13" s="2" customFormat="1" ht="15.75">
      <c r="A10" s="32" t="s">
        <v>10</v>
      </c>
      <c r="B10" s="32"/>
      <c r="C10" s="32"/>
      <c r="D10" s="32"/>
      <c r="E10" s="32"/>
      <c r="F10" s="32"/>
      <c r="G10" s="32"/>
      <c r="H10" s="29"/>
      <c r="I10" s="14">
        <f>M8</f>
        <v>55800</v>
      </c>
      <c r="J10" s="8" t="s">
        <v>6</v>
      </c>
      <c r="K10" s="8"/>
      <c r="L10" s="8"/>
      <c r="M10" s="8"/>
    </row>
    <row r="11" spans="1:13" s="3" customFormat="1" ht="15.75">
      <c r="A11" s="4"/>
      <c r="B11" s="5"/>
      <c r="C11" s="5"/>
      <c r="D11" s="6"/>
      <c r="E11" s="7"/>
      <c r="F11" s="20"/>
      <c r="G11" s="27"/>
      <c r="H11" s="30"/>
      <c r="L11" s="6"/>
      <c r="M11" s="6"/>
    </row>
    <row r="12" spans="1:13" s="3" customFormat="1" ht="15.75" customHeight="1">
      <c r="A12" s="5"/>
      <c r="B12" s="19">
        <v>46176</v>
      </c>
      <c r="C12" s="5"/>
      <c r="D12" s="6"/>
      <c r="E12" s="33" t="s">
        <v>15</v>
      </c>
      <c r="F12" s="33"/>
      <c r="G12" s="33"/>
      <c r="H12" s="33"/>
      <c r="I12" s="34"/>
      <c r="J12" s="34"/>
      <c r="K12" s="34"/>
      <c r="L12" s="6"/>
      <c r="M12" s="6"/>
    </row>
  </sheetData>
  <mergeCells count="12">
    <mergeCell ref="A10:G10"/>
    <mergeCell ref="E12:K12"/>
    <mergeCell ref="A3:M3"/>
    <mergeCell ref="A4:A6"/>
    <mergeCell ref="I4:K5"/>
    <mergeCell ref="M4:M6"/>
    <mergeCell ref="L4:L6"/>
    <mergeCell ref="B4:B6"/>
    <mergeCell ref="C4:C6"/>
    <mergeCell ref="D4:D6"/>
    <mergeCell ref="A9:M9"/>
    <mergeCell ref="E4:H5"/>
  </mergeCells>
  <phoneticPr fontId="0" type="noConversion"/>
  <conditionalFormatting sqref="K7:K8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Econ1</cp:lastModifiedBy>
  <cp:lastPrinted>2024-07-03T10:36:12Z</cp:lastPrinted>
  <dcterms:created xsi:type="dcterms:W3CDTF">2014-01-15T18:15:09Z</dcterms:created>
  <dcterms:modified xsi:type="dcterms:W3CDTF">2026-06-04T07:10:23Z</dcterms:modified>
</cp:coreProperties>
</file>