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no" ?>
<Relationships xmlns="http://schemas.openxmlformats.org/package/2006/relationships">
  <Relationship Id="rId1" Target="xl/workbook.xml" Type="http://schemas.openxmlformats.org/officeDocument/2006/relationships/officeDocument"/>
  <Relationship Id="rId3" Target="docProps/core.xml" Type="http://schemas.openxmlformats.org/package/2006/relationships/metadata/core-properties"/>
  <Relationship Id="rId2" Target="docProps/app.xml" Type="http://schemas.openxmlformats.org/officeDocument/2006/relationships/extended-properties"/>
</Relationships>

</file>

<file path=xl/workbook.xml><?xml version="1.0" encoding="utf-8"?>
<workbook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bookViews>
    <workbookView activeTab="7"/>
  </bookViews>
  <sheets>
    <sheet name="НМЦК-п.3.7.2" r:id="rId1" sheetId="1" state="hidden"/>
    <sheet name="Прилож.1 п.3.7.2" r:id="rId2" sheetId="2" state="hidden"/>
    <sheet name="НМЦК-п.3.7.3" r:id="rId3" sheetId="3" state="hidden"/>
    <sheet name="Прилож.1 п.3.7.3" r:id="rId4" sheetId="4" state="hidden"/>
    <sheet name="НМЦК-п.3.7.4" r:id="rId5" sheetId="5" state="hidden"/>
    <sheet name="Прилож.1 п.3.7.4" r:id="rId6" sheetId="6" state="hidden"/>
    <sheet name="НМЦ-ремонт" r:id="rId7" sheetId="7" state="hidden"/>
    <sheet name="Лист 1" r:id="rId8" sheetId="8" state="visible"/>
  </sheets>
  <definedNames>
    <definedName hidden="false" localSheetId="7" name="_xlnm.Print_Area">'Лист 1'!$G$1:$T$15</definedName>
  </definedNames>
  <calcPr calcCompleted="true" calcMode="auto" calcOnSave="false" fullCalcOnLoad="false"/>
</workbook>
</file>

<file path=xl/sharedStrings.xml><?xml version="1.0" encoding="utf-8"?>
<sst xmlns="http://schemas.openxmlformats.org/spreadsheetml/2006/main" xmlns:a="http://schemas.openxmlformats.org/drawingml/2006/main" xmlns:a14="http://schemas.microsoft.com/office/drawing/2010/main" xmlns:a15="http://schemas.microsoft.com/office/drawing/2012/main" xmlns:asvg="http://schemas.microsoft.com/office/drawing/2016/SVG/main" xmlns:c="http://schemas.openxmlformats.org/drawingml/2006/chart" xmlns:co="http://ncloudtech.com" xmlns:co-ooxml="http://ncloudtech.com/ooxml" xmlns:m="http://schemas.openxmlformats.org/officeDocument/2006/math" xmlns:mc="http://schemas.openxmlformats.org/markup-compatibility/2006" xmlns:o="urn:schemas-microsoft-com:office:office" xmlns:p="http://schemas.openxmlformats.org/presentationml/2006/main" xmlns:pic="http://schemas.openxmlformats.org/drawingml/2006/picture" xmlns:r="http://schemas.openxmlformats.org/officeDocument/2006/relationships" xmlns:s="http://schemas.openxmlformats.org/officeDocument/2006/sharedTypes" xmlns:sl="http://schemas.openxmlformats.org/schemaLibrary/2006/main" xmlns:v="urn:schemas-microsoft-com:vml" xmlns:w="http://schemas.openxmlformats.org/wordprocessingml/2006/main" xmlns:w10="urn:schemas-microsoft-com:office:word" xmlns:w14="http://schemas.microsoft.com/office/word/2010/wordml" xmlns:w15="http://schemas.microsoft.com/office/word/2012/wordml" xmlns:wp="http://schemas.openxmlformats.org/drawingml/2006/wordprocessingDrawing" xmlns:wpg="http://schemas.microsoft.com/office/word/2010/wordprocessingGroup" xmlns:wps="http://schemas.microsoft.com/office/word/2010/wordprocessingShape" xmlns:x="urn:schemas-microsoft-com:office:excel" xmlns:x12ac="http://schemas.microsoft.com/office/spreadsheetml/2011/1/ac" xmlns:x14="http://schemas.microsoft.com/office/spreadsheetml/2009/9/main" xmlns:xdr="http://schemas.openxmlformats.org/drawingml/2006/spreadsheetDrawing" xmlns:xm="http://schemas.microsoft.com/office/excel/2006/main" mc:Ignorable="co co-ooxml w14 x14 w15">
  <si>
    <t>Исполнитель: ________ (ФИО), контактный тел. ________</t>
  </si>
  <si>
    <t>Работник контрактной службы</t>
  </si>
  <si>
    <t>Обоснование начальной (максимальной) цены контракта (НМЦК)</t>
  </si>
  <si>
    <r>
      <t xml:space="preserve">НМЦКрын., руб. (определение и обоснование НМЦК представлено в </t>
    </r>
    <r>
      <rPr>
        <rFont val="Times New Roman"/>
        <b val="true"/>
        <color rgb="000000" tint="0"/>
        <sz val="12"/>
      </rPr>
      <t>Приложении №1</t>
    </r>
    <r>
      <rPr>
        <rFont val="Times New Roman"/>
        <color rgb="000000" tint="0"/>
        <sz val="12"/>
      </rPr>
      <t>)</t>
    </r>
  </si>
  <si>
    <t>Основные характеристики объекта закупки</t>
  </si>
  <si>
    <t>(предмет контракта)</t>
  </si>
  <si>
    <t xml:space="preserve"> ______________ (должность)</t>
  </si>
  <si>
    <r>
      <t xml:space="preserve">____________________ </t>
    </r>
    <r>
      <rPr>
        <rFont val="Times New Roman"/>
        <b val="false"/>
        <i val="true"/>
        <color rgb="000000" tint="0"/>
        <sz val="12"/>
      </rPr>
      <t>(указать сумму)</t>
    </r>
  </si>
  <si>
    <t>_ _._._. 201_г.</t>
  </si>
  <si>
    <t>Используемый метод определения НМЦК с обоснованием:</t>
  </si>
  <si>
    <t>Дата подготовки обоснования НМЦК: _ _._._. 201_г.</t>
  </si>
  <si>
    <t>___________ /__________/ (подпись/ФИО)</t>
  </si>
  <si>
    <r>
      <t xml:space="preserve">Метод сопоставимых рыночных цен (анализ рынка) - НМЦКрын </t>
    </r>
    <r>
      <rPr>
        <rFont val="Times New Roman"/>
        <b val="true"/>
        <color rgb="FF0000" tint="0"/>
        <sz val="12"/>
      </rPr>
      <t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</t>
    </r>
    <r>
      <rPr>
        <rFont val="Times New Roman"/>
        <color rgb="000000" tint="0"/>
        <sz val="12"/>
      </rPr>
      <t xml:space="preserve"> 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 </t>
    </r>
    <r>
      <rPr>
        <rFont val="Times New Roman"/>
        <i val="true"/>
        <color rgb="000000" tint="0"/>
        <sz val="12"/>
      </rPr>
      <t>(</t>
    </r>
    <r>
      <rPr>
        <rFont val="Times New Roman"/>
        <b val="true"/>
        <i val="true"/>
        <color rgb="FF0000" tint="0"/>
        <sz val="12"/>
      </rPr>
      <t>п.3.7.2</t>
    </r>
    <r>
      <rPr>
        <rFont val="Times New Roman"/>
        <i val="true"/>
        <color rgb="000000" tint="0"/>
        <sz val="12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</si>
  <si>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Определение и обоснование НМЦК методом сопоставимых рыночных цен (анализа рынка)</t>
  </si>
  <si>
    <r>
      <t xml:space="preserve">Ответы на запрос получены от _________________  </t>
    </r>
    <r>
      <rPr>
        <rFont val="Times New Roman"/>
        <i val="true"/>
        <color rgb="000000" tint="0"/>
        <sz val="12"/>
      </rPr>
      <t>(указать кол-во и источник информации (поставщик, подрядчик, исполнитель, иной источник)</t>
    </r>
    <r>
      <rPr>
        <rFont val="Times New Roman"/>
        <color rgb="000000" tint="0"/>
        <sz val="12"/>
      </rPr>
      <t>. Для определения и обоснования НМЦК в расчетах использованы три цены товара (работы, услуги).</t>
    </r>
  </si>
  <si>
    <t xml:space="preserve">Начальная (максимальная) цена контракта </t>
  </si>
  <si>
    <r>
      <t xml:space="preserve"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 </t>
    </r>
    <r>
      <rPr>
        <rFont val="Times New Roman"/>
        <b val="false"/>
        <color rgb="000000" tint="0"/>
        <sz val="11"/>
      </rPr>
      <t>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</t>
    </r>
  </si>
  <si>
    <t>№ п/п</t>
  </si>
  <si>
    <t>6=3+4+5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</si>
  <si>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</si>
  <si>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</si>
  <si>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8 = кол-во ответов ИЦИ</t>
  </si>
  <si>
    <t>9=           /8</t>
  </si>
  <si>
    <t>v - кол-во (объем) закупаемого товара (работы, услуги), ед.</t>
  </si>
  <si>
    <t>12=6*7/8</t>
  </si>
  <si>
    <r>
      <rPr>
        <rFont val="Times New Roman"/>
        <b val="true"/>
        <color rgb="000000" tint="0"/>
        <sz val="12"/>
      </rPr>
      <t>n</t>
    </r>
    <r>
      <rPr>
        <rFont val="Times New Roman"/>
        <b val="true"/>
        <color rgb="000000" tint="0"/>
        <sz val="10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</si>
  <si>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</si>
  <si>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>ИЦИ №1</t>
  </si>
  <si>
    <t>ИЦИ №2</t>
  </si>
  <si>
    <t xml:space="preserve">                  , руб. </t>
  </si>
  <si>
    <t>ИЦИ №3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</si>
  <si>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</si>
  <si>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</si>
  <si>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rFont val="Times New Roman"/>
        <b val="false"/>
        <i val="true"/>
        <color rgb="FF0000" tint="0"/>
        <sz val="10"/>
      </rPr>
      <t>(не должен превышать 33%)</t>
    </r>
  </si>
  <si>
    <r>
      <t xml:space="preserve">НМЦКрын., руб. (определение и обоснование НМЦК представлено в </t>
    </r>
    <r>
      <rPr>
        <rFont val="Times New Roman"/>
        <b val="true"/>
        <color rgb="000000" tint="0"/>
        <sz val="12"/>
      </rPr>
      <t>Приложении №1</t>
    </r>
    <r>
      <rPr>
        <rFont val="Times New Roman"/>
        <color rgb="000000" tint="0"/>
        <sz val="12"/>
      </rPr>
      <t>)</t>
    </r>
  </si>
  <si>
    <r>
      <t xml:space="preserve">____________________ </t>
    </r>
    <r>
      <rPr>
        <rFont val="Times New Roman"/>
        <b val="false"/>
        <i val="true"/>
        <color rgb="000000" tint="0"/>
        <sz val="12"/>
      </rPr>
      <t>(указать сумму)</t>
    </r>
  </si>
  <si>
    <r>
      <t xml:space="preserve">Метод сопоставимых рыночных цен (анализ рынка) - НМЦКрын </t>
    </r>
    <r>
      <rPr>
        <rFont val="Times New Roman"/>
        <b val="true"/>
        <color rgb="FF0000" tint="0"/>
        <sz val="12"/>
      </rPr>
      <t>с осуществлением поиска ценовой информации в реестре контрактов, заключенных заказчиками</t>
    </r>
    <r>
      <rPr>
        <rFont val="Times New Roman"/>
        <color rgb="000000" tint="0"/>
        <sz val="12"/>
      </rPr>
      <t xml:space="preserve"> </t>
    </r>
    <r>
      <rPr>
        <rFont val="Times New Roman"/>
        <i val="true"/>
        <color rgb="000000" tint="0"/>
        <sz val="12"/>
      </rPr>
      <t>(</t>
    </r>
    <r>
      <rPr>
        <rFont val="Times New Roman"/>
        <b val="true"/>
        <i val="true"/>
        <color rgb="FF0000" tint="0"/>
        <sz val="12"/>
      </rPr>
      <t>п.3.7.3</t>
    </r>
    <r>
      <rPr>
        <rFont val="Times New Roman"/>
        <i val="true"/>
        <color rgb="000000" tint="0"/>
        <sz val="12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</si>
  <si>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 xml:space="preserve">Для определения и обоснования НМЦК в расчетах использованы три цены товара (работы, услуги) </t>
  </si>
  <si>
    <t>с осуществлением поиска ценовой информации в реестре контрактов, заключенных заказчиками</t>
  </si>
  <si>
    <t>Для определения НМЦК использована ценовая информация, содержащаяся в контрактах, которые исполнены и по которым не взыскивались неустойки (штрафы, пени) в связи с неисполнением или ненадлежащим исполнением обязательств, предусмотренных этими контрактами.</t>
  </si>
  <si>
    <r>
      <rPr>
        <rFont val="Times New Roman"/>
        <b val="true"/>
        <color rgb="000000" tint="0"/>
        <sz val="12"/>
      </rPr>
      <t>n</t>
    </r>
    <r>
      <rPr>
        <rFont val="Times New Roman"/>
        <b val="true"/>
        <color rgb="000000" tint="0"/>
        <sz val="10"/>
      </rPr>
      <t xml:space="preserve"> - кол-во значений, используемых в расчете</t>
    </r>
  </si>
  <si>
    <r>
      <t xml:space="preserve">V - коэф-нт вариации </t>
    </r>
    <r>
      <rPr>
        <rFont val="Times New Roman"/>
        <b val="false"/>
        <i val="true"/>
        <color rgb="FF0000" tint="0"/>
        <sz val="10"/>
      </rPr>
      <t>(не должен превышать 33%)</t>
    </r>
  </si>
  <si>
    <r>
      <rPr>
        <rFont val="Times New Roman"/>
        <color rgb="FF6600" tint="0"/>
        <sz val="10"/>
      </rPr>
      <t>если был ЕИ, т</t>
    </r>
    <r>
      <rPr>
        <rFont val="Times New Roman"/>
        <color rgb="FF6600" tint="0"/>
        <sz val="10"/>
      </rPr>
      <t>о У=0%</t>
    </r>
    <r>
      <rPr>
        <rFont val="Times New Roman"/>
        <color rgb="000000" tint="0"/>
        <sz val="10"/>
      </rPr>
      <t xml:space="preserve"> ;                  </t>
    </r>
    <r>
      <rPr>
        <rFont val="Times New Roman"/>
        <color rgb="0000FF" tint="0"/>
        <sz val="10"/>
      </rPr>
      <t>если был ОК, то У≤10%</t>
    </r>
    <r>
      <rPr>
        <rFont val="Times New Roman"/>
        <color rgb="800080" tint="0"/>
        <sz val="10"/>
      </rPr>
      <t>;</t>
    </r>
    <r>
      <rPr>
        <rFont val="Times New Roman"/>
        <color rgb="000000" tint="0"/>
        <sz val="10"/>
      </rPr>
      <t xml:space="preserve">                                             </t>
    </r>
    <r>
      <rPr>
        <rFont val="Times New Roman"/>
        <color rgb="993300" tint="0"/>
        <sz val="10"/>
      </rPr>
      <t>если был АЭФ, то У≤13%</t>
    </r>
    <r>
      <rPr>
        <rFont val="Times New Roman"/>
        <color rgb="993300" tint="0"/>
        <sz val="10"/>
      </rPr>
      <t xml:space="preserve">; </t>
    </r>
    <r>
      <rPr>
        <rFont val="Times New Roman"/>
        <color rgb="000000" tint="0"/>
        <sz val="10"/>
      </rPr>
      <t xml:space="preserve">                      </t>
    </r>
    <r>
      <rPr>
        <rFont val="Times New Roman"/>
        <color rgb="008000" tint="0"/>
        <sz val="10"/>
      </rPr>
      <t>если был ЗК, то У≤17%</t>
    </r>
  </si>
  <si>
    <t xml:space="preserve">% увеличения цены (У) в соответ. с п.3.16 </t>
  </si>
  <si>
    <t xml:space="preserve">                                    откорректированная - с учетом увеличения (У), руб. </t>
  </si>
  <si>
    <r>
      <t xml:space="preserve">НМЦКрын., руб. (определение и обоснование НМЦК представлено в </t>
    </r>
    <r>
      <rPr>
        <rFont val="Times New Roman"/>
        <b val="true"/>
        <color rgb="000000" tint="0"/>
        <sz val="12"/>
      </rPr>
      <t>Приложении №1</t>
    </r>
    <r>
      <rPr>
        <rFont val="Times New Roman"/>
        <color rgb="000000" tint="0"/>
        <sz val="12"/>
      </rPr>
      <t>)</t>
    </r>
  </si>
  <si>
    <r>
      <t xml:space="preserve">Метод сопоставимых рыночных цен (анализ рынка) - НМЦКрын с осуществлением </t>
    </r>
    <r>
      <rPr>
        <rFont val="Times New Roman"/>
        <b val="true"/>
        <color rgb="FF0000" tint="0"/>
        <sz val="12"/>
      </rPr>
      <t>сбора и анализа общедоступной ценовой информации</t>
    </r>
    <r>
      <rPr>
        <rFont val="Times New Roman"/>
        <color rgb="000000" tint="0"/>
        <sz val="12"/>
      </rPr>
      <t xml:space="preserve"> </t>
    </r>
    <r>
      <rPr>
        <rFont val="Times New Roman"/>
        <i val="true"/>
        <color rgb="000000" tint="0"/>
        <sz val="12"/>
      </rPr>
      <t>(</t>
    </r>
    <r>
      <rPr>
        <rFont val="Times New Roman"/>
        <b val="true"/>
        <i val="true"/>
        <color rgb="FF0000" tint="0"/>
        <sz val="12"/>
      </rPr>
      <t>п.3.7.4</t>
    </r>
    <r>
      <rPr>
        <rFont val="Times New Roman"/>
        <i val="true"/>
        <color rgb="000000" tint="0"/>
        <sz val="12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</si>
  <si>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____________________ </t>
    </r>
    <r>
      <rPr>
        <rFont val="Times New Roman"/>
        <b val="false"/>
        <i val="true"/>
        <color rgb="000000" tint="0"/>
        <sz val="12"/>
      </rPr>
      <t>(указать сумму)</t>
    </r>
  </si>
  <si>
    <t>Полученная ценовая информация использована для определения и обоснования НМЦК </t>
  </si>
  <si>
    <r>
      <t xml:space="preserve">Для определения НМЦК использована ценовая информация __________________________________________ </t>
    </r>
    <r>
      <rPr>
        <rFont val="Times New Roman"/>
        <i val="true"/>
        <color rgb="000000" tint="0"/>
        <sz val="12"/>
      </rPr>
      <t xml:space="preserve">(указать источники в соответствии с пунктами 3.7.4.1-3.7.4.8) </t>
    </r>
    <r>
      <rPr>
        <rFont val="Times New Roman"/>
        <color rgb="000000" tint="0"/>
        <sz val="12"/>
      </rPr>
      <t xml:space="preserve">на основании п. 3.7.4__ </t>
    </r>
    <r>
      <rPr>
        <rFont val="Times New Roman"/>
        <i val="true"/>
        <color rgb="000000" tint="0"/>
        <sz val="12"/>
      </rPr>
      <t>(указать конкретный пункт)</t>
    </r>
  </si>
  <si>
    <t>с осуществлением сбора и анализа общедоступной ценовой информации</t>
  </si>
  <si>
    <r>
      <rPr>
        <rFont val="Times New Roman"/>
        <b val="true"/>
        <color rgb="000000" tint="0"/>
        <sz val="12"/>
      </rPr>
      <t>n</t>
    </r>
    <r>
      <rPr>
        <rFont val="Times New Roman"/>
        <b val="true"/>
        <color rgb="000000" tint="0"/>
        <sz val="10"/>
      </rPr>
      <t xml:space="preserve"> - кол-во значений, используемых в расчете</t>
    </r>
  </si>
  <si>
    <r>
      <t xml:space="preserve">V - коэф-нт вариации </t>
    </r>
    <r>
      <rPr>
        <rFont val="Times New Roman"/>
        <b val="false"/>
        <i val="true"/>
        <color rgb="FF0000" tint="0"/>
        <sz val="10"/>
      </rPr>
      <t>(не должен превышать 33%)</t>
    </r>
  </si>
  <si>
    <t>Используемый метод определения НМЦК</t>
  </si>
  <si>
    <t>Порядок формирования НМЦК</t>
  </si>
  <si>
    <t>Расчет начальной (максимальной) цены контракта (НМЦК)</t>
  </si>
  <si>
    <r>
      <t xml:space="preserve">НМЦК, руб. (определение и обоснование НМЦК представлено в </t>
    </r>
    <r>
      <rPr>
        <rFont val="Times New Roman"/>
        <b val="true"/>
        <color rgb="000000" tint="0"/>
        <sz val="12"/>
      </rPr>
      <t>Приложени__ №___</t>
    </r>
    <r>
      <rPr>
        <rFont val="Times New Roman"/>
        <color rgb="000000" tint="0"/>
        <sz val="12"/>
      </rPr>
      <t>)</t>
    </r>
  </si>
  <si>
    <r>
      <t xml:space="preserve">Проектно-сметный метод- </t>
    </r>
    <r>
      <rPr>
        <rFont val="Times New Roman"/>
        <i val="true"/>
        <color rgb="000000" tint="0"/>
        <sz val="12"/>
      </rPr>
      <t>п.6.1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</si>
  <si>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Форма, сроки и порядок оплаты работ установлены в проекте контракта (договора)</t>
  </si>
  <si>
    <r>
      <t xml:space="preserve">____________________ </t>
    </r>
    <r>
      <rPr>
        <rFont val="Times New Roman"/>
        <b val="false"/>
        <i val="true"/>
        <color rgb="000000" tint="0"/>
        <sz val="12"/>
      </rPr>
      <t>(указать сумму)</t>
    </r>
  </si>
  <si>
    <t xml:space="preserve">Место выполнения работ: __________________ </t>
  </si>
  <si>
    <t xml:space="preserve">Условия и сроки выполнения работ:                                                                                                                                                                                                                                                                                                                                                                                                                                                         Начало выполнения работ___________ 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Окончание выполнения работ ____________ </t>
  </si>
  <si>
    <r>
      <t xml:space="preserve">Авансирование ___________________ </t>
    </r>
    <r>
      <rPr>
        <rFont val="Times New Roman"/>
        <i val="true"/>
        <color rgb="000000" tint="0"/>
        <sz val="12"/>
      </rPr>
      <t>(указать или размер, или %, или не предусматривается)</t>
    </r>
  </si>
  <si>
    <t>Приложение №1 к техническому заданию</t>
  </si>
  <si>
    <r>
      <t xml:space="preserve"> </t>
    </r>
    <r>
      <rPr>
        <rFont val="Calibri"/>
        <b val="true"/>
        <color rgb="000000" tint="0"/>
        <sz val="11"/>
      </rPr>
      <t xml:space="preserve">2ККН </t>
    </r>
    <r>
      <rPr>
        <color theme="1" tint="0"/>
        <sz val="11"/>
        <scheme val="minor"/>
      </rPr>
      <t>- конечное каталожное наименование в соответствии с распоряжением Комитета по государственному заказу Санкт Петербурга (КГЗ) от 04.10.2017 №171-р. Заказчик, наряду с информацией из КТРУ, использует информацию из Справочника ККН во исполнение положений указанного распоряжения, изданного КГЗ в целях реализации норм Закона №44-ФЗ и постановления Правительства СПб от 30.12.2013 №1095, что позволяет заказчику идентифицировать ТРУ и исключить установление требований к излишним характеристикам, не влияющим на потребительские свойства ТРУ. ККН размещен на официальном сайте КГЗ www.gov.spb.ru в разделе «Текущая деятельность» подраздел «Справочник конечных каталожных наименований»</t>
    </r>
  </si>
  <si>
    <t xml:space="preserve">Типовая форма обоснования цены контракта (договора) заключаемого у единственного поставщика </t>
  </si>
  <si>
    <t xml:space="preserve">   **Реестр товаров содержит информацию в соответствии с распоряжением Комитета по государственному заказу СПб (КГЗ) от 24.08.2016 №160-р.  Раскрытие информации об источниках формирования средних цен из Реестра товаров будет осуществляться КГЗ при осуществлении контрольными органами контрольных мероприятий в отношении заказчика.</t>
  </si>
  <si>
    <t xml:space="preserve">   *** Предельная цена закупаемой продукции установлена в рамках нормирования в сфере закупок в соответствии с распоряжением администрации Фрунзенского района Санкт-Петербурга об утверждении требований к закупаемым администрацией Фрунзенского района Санкт-Петербурга, подведомственными ей государственными казенными учреждениями и государственными бюджетными учреждениями отдельным видам товаров, работ, услуг (в том числе предельных цен товаров, работ, услуг) в актуальной редакции.</t>
  </si>
  <si>
    <t>Всего цена контракта (договора), руб.</t>
  </si>
  <si>
    <t>1.1</t>
  </si>
  <si>
    <r>
      <t xml:space="preserve">  </t>
    </r>
    <r>
      <rPr>
        <rFont val="Calibri"/>
        <b val="true"/>
        <color rgb="000000" tint="0"/>
        <sz val="11"/>
      </rPr>
      <t xml:space="preserve"> 1КТРУ </t>
    </r>
    <r>
      <rPr>
        <color theme="1" tint="0"/>
        <sz val="11"/>
        <scheme val="minor"/>
      </rPr>
      <t>– каталог товаров, работ, услуг – систематизированный перечень ТРУ, включающий в себя информацию в соответствии с Правилами формирования и ведения в единой информационной системе в сфере закупок КТРУ и Правилами использования КТРУ, утвержденными постановлением Правительства РФ от 08.02.2017 №145.</t>
    </r>
  </si>
  <si>
    <t>https://zakupki.gov.ru/epz/contract/contractCard/common-info.html?reestrNumber=2782100677424000109&amp;contractInfoId=88395408</t>
  </si>
  <si>
    <t>1.2</t>
  </si>
  <si>
    <t>https://zakupki.gov.ru/epz/contract/contractCard/common-info.html?reestrNumber=2784331225323000093&amp;contractInfoId=86624006</t>
  </si>
  <si>
    <r>
      <t xml:space="preserve">   При определении НМЦК Заказчик руководствуется принципом эффективности расходования бюджетных средств, предусматривающим необходимость достижения заданных результатов с использованием наименьшего объема средств или достижения наилучшего результата с использованием определенного объема средств.
</t>
    </r>
    <r>
      <t xml:space="preserve">Исходя из изложенного, Заказчик в качестве </t>
    </r>
    <r>
      <rPr>
        <rFont val="Times New Roman"/>
        <b val="true"/>
        <color rgb="800080" tint="0"/>
        <sz val="11"/>
      </rPr>
      <t xml:space="preserve">цены единицы продукции, принятой для расчета НМЦК, учитывает цену меньшую, чем в предельная цена закупаемой продукции, установленнная в рамках нормирования в сфере закупок   </t>
    </r>
  </si>
  <si>
    <t xml:space="preserve">  * В соответствии с п. 2.1. приказа Минэкономразвития России от 02.10.2013 N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в обосновании НМЦК, которое подлежит размещению в открытом доступе в сети "Интернет", не указываются наименования поставщиков (подрядчиков, исполнителей), представивших соответствующую информацию.</t>
  </si>
  <si>
    <r>
      <t xml:space="preserve">Заказчиком были направлены запросы о предоставлении ценовой информации </t>
    </r>
    <r>
      <rPr>
        <rFont val="Times New Roman"/>
        <sz val="12"/>
        <u val="single"/>
      </rPr>
      <t xml:space="preserve"> (подрядчикам, исполнителям) (указать точное количество запросов</t>
    </r>
    <r>
      <rPr>
        <rFont val="Times New Roman"/>
        <sz val="12"/>
      </rPr>
      <t>, но не менее 5-ти)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  </r>
  </si>
  <si>
    <t>з.к. +17%</t>
  </si>
  <si>
    <t>эл. маг.</t>
  </si>
  <si>
    <t>1.3</t>
  </si>
  <si>
    <t xml:space="preserve">https://estore.gz-spb.ru/contracts/electronicshop/sign/form/show/2304541/?backurl=L2NvbnRyYWN0cy9jYXRhbG9nL2NvbW1vbi8/bmFtZT0lRDElODElRDElODIlRDElODAlRDAlQjAlRDElODUlRDAlQkUlRDAlQjIlRDAlQjAlRDAlQkQlRDAlQjglRDElOEUmc3RhdHVzPWNvbnRyYWN0LmZpbmlzaCZwYWdlPTE5 </t>
  </si>
  <si>
    <t>КТРУ1</t>
  </si>
  <si>
    <t xml:space="preserve">Ответы на запросы получены от ____ поставщиков (подрядчиков, исполнителей)(указать точное количество),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</si>
  <si>
    <t>код</t>
  </si>
  <si>
    <t>ККН2</t>
  </si>
  <si>
    <t>наименование</t>
  </si>
  <si>
    <t>ОКПД2</t>
  </si>
  <si>
    <r>
      <t xml:space="preserve">Договор страхования 
</t>
    </r>
    <r>
      <t xml:space="preserve">непредвиденных расходов по локализации и ликвидации чрезвычайных ситуаций
</t>
    </r>
  </si>
  <si>
    <t>Единица измерения</t>
  </si>
  <si>
    <t>Средняя цена из Реестра товаров**, включая НДС, руб. на _._.20__</t>
  </si>
  <si>
    <r>
      <t xml:space="preserve">Источник инф. № 1
</t>
    </r>
    <r>
      <t>Вх.№</t>
    </r>
  </si>
  <si>
    <t xml:space="preserve">                                                                                                           предельная цена единицы товара, работы, услуги, установленная в рамках нормирования в сфере закупок***</t>
  </si>
  <si>
    <r>
      <t xml:space="preserve">Источник инф. № 2
</t>
    </r>
    <r>
      <t>Вх.№</t>
    </r>
  </si>
  <si>
    <r>
      <t xml:space="preserve">Источник инф. № 3
</t>
    </r>
    <r>
      <t xml:space="preserve">Вх.№ </t>
    </r>
  </si>
  <si>
    <t>Минимальное ценовое предложение, руб.</t>
  </si>
  <si>
    <t xml:space="preserve">Итого цена , руб. </t>
  </si>
  <si>
    <r>
      <t xml:space="preserve">V - коэф-нт вариации </t>
    </r>
    <r>
      <rPr>
        <rFont val="Times New Roman"/>
        <b val="false"/>
        <i val="true"/>
        <color rgb="FF0000" tint="0"/>
        <sz val="10"/>
      </rPr>
      <t>(не должен превышать 33%)</t>
    </r>
  </si>
</sst>
</file>

<file path=xl/styles.xml><?xml version="1.0" encoding="utf-8"?>
<style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General" formatCode="General" numFmtId="1000"/>
    <numFmt co:extendedFormatCode="#,##0.00" formatCode="#,##0.00" numFmtId="1001"/>
    <numFmt co:extendedFormatCode="0.00%" formatCode="0.00%" numFmtId="1002"/>
    <numFmt co:extendedFormatCode="#,##0.0000" formatCode="#,##0.0000" numFmtId="1004"/>
    <numFmt co:extendedFormatCode="_-* #,##0.00_р_._-;-* #,##0.00_р_._-;_-* -??_р_._-;_-@_-" formatCode="_-* #,##0.00_р_._-;-* #,##0.00_р_._-;_-* -??_р_._-;_-@_-" numFmtId="1007"/>
    <numFmt co:extendedFormatCode="@" formatCode="@" numFmtId="1005"/>
    <numFmt co:extendedFormatCode="0.00" formatCode="0.00" numFmtId="1006"/>
    <numFmt co:extendedFormatCode="0.0%" formatCode="0.0%" numFmtId="1003"/>
  </numFmts>
  <fonts count="25">
    <font>
      <name val="Calibri"/>
      <sz val="11"/>
    </font>
    <font>
      <color theme="1" tint="0"/>
      <sz val="11"/>
      <scheme val="minor"/>
    </font>
    <font>
      <name val="Times New Roman"/>
      <color theme="1" tint="0"/>
      <sz val="11"/>
    </font>
    <font>
      <name val="Times New Roman"/>
      <color theme="1" tint="0"/>
      <sz val="12"/>
    </font>
    <font>
      <name val="Times New Roman"/>
      <b val="true"/>
      <color theme="1" tint="0"/>
      <sz val="12"/>
    </font>
    <font>
      <name val="Times New Roman"/>
      <color rgb="000000" tint="0"/>
      <sz val="12"/>
    </font>
    <font>
      <name val="Times New Roman"/>
      <i val="true"/>
      <color theme="1" tint="0"/>
      <sz val="12"/>
    </font>
    <font>
      <name val="Times New Roman"/>
      <b val="true"/>
      <color rgb="000000" tint="0"/>
      <sz val="12"/>
    </font>
    <font>
      <name val="Times New Roman"/>
      <b val="true"/>
      <color theme="1" tint="0"/>
      <sz val="11"/>
    </font>
    <font>
      <name val="Times New Roman"/>
      <i val="true"/>
      <color theme="1" tint="0"/>
      <sz val="10"/>
    </font>
    <font>
      <name val="Times New Roman"/>
      <color theme="1" tint="0"/>
      <sz val="10"/>
    </font>
    <font>
      <name val="Times New Roman"/>
      <b val="true"/>
      <i val="true"/>
      <color theme="1" tint="0"/>
      <sz val="10"/>
    </font>
    <font>
      <name val="Times New Roman"/>
      <b val="true"/>
      <color rgb="FF0000" tint="0"/>
      <sz val="11"/>
    </font>
    <font>
      <name val="Times New Roman"/>
      <b val="true"/>
      <color rgb="000000" tint="0"/>
      <sz val="10"/>
    </font>
    <font>
      <name val="Times New Roman"/>
      <b val="true"/>
      <color theme="1" tint="0"/>
      <sz val="10"/>
    </font>
    <font>
      <name val="Calibri"/>
      <color theme="1" tint="0"/>
      <sz val="11"/>
    </font>
    <font>
      <name val="Times New Roman"/>
      <sz val="11"/>
    </font>
    <font>
      <name val="Times New Roman"/>
      <b val="true"/>
      <sz val="11"/>
    </font>
    <font>
      <name val="Calibri"/>
      <color theme="10" tint="0"/>
      <sz val="11"/>
      <u val="single"/>
    </font>
    <font>
      <name val="Times New Roman"/>
      <sz val="12"/>
    </font>
    <font>
      <name val="Times New Roman"/>
      <color rgb="7030A0" tint="0"/>
      <sz val="11"/>
    </font>
    <font>
      <name val="Times New Roman"/>
      <color theme="1" tint="0"/>
      <sz val="9"/>
    </font>
    <font>
      <name val="Times New Roman"/>
      <b val="true"/>
      <i val="true"/>
      <sz val="9"/>
    </font>
    <font>
      <name val="Times New Roman"/>
      <sz val="9"/>
    </font>
    <font>
      <name val="Times New Roman"/>
      <b val="true"/>
      <sz val="9"/>
    </font>
  </fonts>
  <fills count="6">
    <fill>
      <patternFill patternType="none"/>
    </fill>
    <fill>
      <patternFill patternType="gray125"/>
    </fill>
    <fill>
      <patternFill patternType="solid">
        <fgColor rgb="FFFFFF" tint="0"/>
      </patternFill>
    </fill>
    <fill>
      <patternFill patternType="solid">
        <fgColor rgb="C00000" tint="0"/>
      </patternFill>
    </fill>
    <fill>
      <patternFill patternType="solid">
        <fgColor theme="0" tint="0"/>
      </patternFill>
    </fill>
    <fill>
      <patternFill patternType="solid">
        <fgColor theme="0" tint="-0.14999000728130296"/>
      </patternFill>
    </fill>
  </fills>
  <borders count="177">
    <border>
      <left style="none"/>
      <right style="none"/>
      <top style="none"/>
      <bottom style="none"/>
      <diagonal style="none"/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</border>
    <border>
      <top style="thin">
        <color rgb="000000" tint="0"/>
      </top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top style="thin">
        <color rgb="000000" tint="0"/>
      </top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</border>
    <border>
      <top style="thin">
        <color rgb="000000" tint="0"/>
      </top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  <border>
      <left style="thin">
        <color rgb="000000" tint="0"/>
      </lef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  <border>
      <right style="thin">
        <color rgb="000000" tint="0"/>
      </right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</border>
    <border>
      <top style="none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right style="thin">
        <color rgb="000000" tint="0"/>
      </right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right style="thin">
        <color rgb="000000" tint="0"/>
      </right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</borders>
  <cellStyleXfs count="1">
    <xf applyBorder="false" applyFill="false" applyFont="false" applyNumberFormat="true" borderId="0" fillId="0" fontId="1" numFmtId="1000" quotePrefix="false"/>
  </cellStyleXfs>
  <cellXfs count="251">
    <xf applyBorder="false" applyFill="false" applyFont="false" applyNumberFormat="true" borderId="0" fillId="0" fontId="1" numFmtId="1000" quotePrefix="false"/>
    <xf applyAlignment="true" applyBorder="false" applyFill="false" applyFont="true" applyNumberFormat="true" borderId="0" fillId="0" fontId="2" numFmtId="1001" quotePrefix="false">
      <alignment horizontal="center" vertical="center" wrapText="true"/>
    </xf>
    <xf applyAlignment="true" applyBorder="false" applyFill="false" applyFont="true" applyNumberFormat="true" borderId="0" fillId="0" fontId="2" numFmtId="1000" quotePrefix="false">
      <alignment horizontal="center" vertical="center" wrapText="true"/>
    </xf>
    <xf applyAlignment="true" applyBorder="false" applyFill="false" applyFont="true" applyNumberFormat="true" borderId="0" fillId="0" fontId="2" numFmtId="1000" quotePrefix="false">
      <alignment vertical="center" wrapText="true"/>
    </xf>
    <xf applyAlignment="true" applyBorder="false" applyFill="false" applyFont="true" applyNumberFormat="true" borderId="0" fillId="0" fontId="3" numFmtId="1000" quotePrefix="false">
      <alignment vertical="center"/>
    </xf>
    <xf applyAlignment="true" applyBorder="false" applyFill="false" applyFont="true" applyNumberFormat="true" borderId="0" fillId="0" fontId="4" numFmtId="1000" quotePrefix="false">
      <alignment horizontal="center" vertical="center" wrapText="true"/>
    </xf>
    <xf applyAlignment="true" applyBorder="false" applyFill="false" applyFont="true" applyNumberFormat="true" borderId="0" fillId="0" fontId="3" numFmtId="1000" quotePrefix="false">
      <alignment horizontal="center" vertical="center"/>
    </xf>
    <xf applyAlignment="true" applyBorder="false" applyFill="false" applyFont="true" applyNumberFormat="true" borderId="0" fillId="0" fontId="3" numFmtId="1000" quotePrefix="false">
      <alignment horizontal="left" vertical="center"/>
    </xf>
    <xf applyAlignment="true" applyBorder="true" applyFill="true" applyFont="true" applyNumberFormat="true" borderId="1" fillId="2" fontId="5" numFmtId="1000" quotePrefix="false">
      <alignment horizontal="left" vertical="center" wrapText="true"/>
    </xf>
    <xf applyAlignment="true" applyBorder="true" applyFill="false" applyFont="true" applyNumberFormat="true" borderId="2" fillId="0" fontId="6" numFmtId="1000" quotePrefix="false">
      <alignment horizontal="center" vertical="center" wrapText="true"/>
    </xf>
    <xf applyAlignment="true" applyBorder="true" applyFill="false" applyFont="true" applyNumberFormat="true" borderId="3" fillId="0" fontId="6" numFmtId="1000" quotePrefix="false">
      <alignment horizontal="center" vertical="center" wrapText="true"/>
    </xf>
    <xf applyAlignment="true" applyBorder="true" applyFill="true" applyFont="true" applyNumberFormat="true" borderId="1" fillId="2" fontId="7" numFmtId="1001" quotePrefix="false">
      <alignment horizontal="center" vertical="center" wrapText="true"/>
    </xf>
    <xf applyAlignment="true" applyBorder="false" applyFill="false" applyFont="true" applyNumberFormat="true" borderId="0" fillId="0" fontId="4" numFmtId="1000" quotePrefix="false">
      <alignment horizontal="center" vertical="center"/>
    </xf>
    <xf applyAlignment="true" applyBorder="false" applyFill="false" applyFont="true" applyNumberFormat="true" borderId="0" fillId="0" fontId="3" numFmtId="1000" quotePrefix="false">
      <alignment horizontal="right" vertical="center"/>
    </xf>
    <xf applyAlignment="true" applyBorder="true" applyFill="true" applyFont="true" applyNumberFormat="true" borderId="4" fillId="2" fontId="5" numFmtId="1000" quotePrefix="false">
      <alignment horizontal="left" vertical="center" wrapText="true"/>
    </xf>
    <xf applyAlignment="true" applyBorder="false" applyFill="false" applyFont="true" applyNumberFormat="true" borderId="0" fillId="0" fontId="8" numFmtId="1000" quotePrefix="false">
      <alignment horizontal="center" vertical="center" wrapText="true"/>
    </xf>
    <xf applyAlignment="true" applyBorder="true" applyFill="true" applyFont="true" applyNumberFormat="true" borderId="1" fillId="2" fontId="9" numFmtId="1000" quotePrefix="false">
      <alignment horizontal="center" vertical="center" wrapText="true"/>
    </xf>
    <xf applyAlignment="true" applyBorder="true" applyFill="true" applyFont="true" applyNumberFormat="true" borderId="1" fillId="2" fontId="10" numFmtId="1000" quotePrefix="false">
      <alignment horizontal="left" vertical="center" wrapText="true"/>
    </xf>
    <xf applyAlignment="true" applyBorder="true" applyFill="true" applyFont="true" applyNumberFormat="true" borderId="1" fillId="2" fontId="10" numFmtId="1001" quotePrefix="false">
      <alignment horizontal="center" vertical="center" wrapText="true"/>
    </xf>
    <xf applyAlignment="true" applyBorder="true" applyFill="true" applyFont="true" applyNumberFormat="true" borderId="1" fillId="2" fontId="11" numFmtId="1000" quotePrefix="false">
      <alignment horizontal="center" vertical="center" wrapText="true"/>
    </xf>
    <xf applyAlignment="true" applyBorder="true" applyFill="true" applyFont="true" applyNumberFormat="true" borderId="1" fillId="3" fontId="9" numFmtId="1000" quotePrefix="false">
      <alignment horizontal="center" vertical="center" wrapText="true"/>
    </xf>
    <xf applyAlignment="true" applyBorder="false" applyFill="false" applyFont="true" applyNumberFormat="true" borderId="0" fillId="0" fontId="5" numFmtId="1000" quotePrefix="false">
      <alignment horizontal="left" vertical="center" wrapText="true"/>
    </xf>
    <xf applyAlignment="true" applyBorder="true" applyFill="false" applyFont="true" applyNumberFormat="true" borderId="5" fillId="0" fontId="8" numFmtId="1000" quotePrefix="false">
      <alignment horizontal="right" vertical="center" wrapText="true"/>
    </xf>
    <xf applyAlignment="true" applyBorder="false" applyFill="false" applyFont="true" applyNumberFormat="true" borderId="0" fillId="0" fontId="12" numFmtId="1000" quotePrefix="false">
      <alignment horizontal="center" vertical="center" wrapText="true"/>
    </xf>
    <xf applyAlignment="true" applyBorder="true" applyFill="false" applyFont="true" applyNumberFormat="true" borderId="6" fillId="0" fontId="8" numFmtId="1000" quotePrefix="false">
      <alignment horizontal="right" vertical="center" wrapText="true"/>
    </xf>
    <xf applyAlignment="true" applyBorder="true" applyFill="false" applyFont="true" applyNumberFormat="true" borderId="7" fillId="0" fontId="8" numFmtId="1000" quotePrefix="false">
      <alignment horizontal="right" vertical="center" wrapText="true"/>
    </xf>
    <xf applyAlignment="true" applyBorder="true" applyFill="false" applyFont="true" applyNumberFormat="true" borderId="8" fillId="0" fontId="8" numFmtId="1000" quotePrefix="false">
      <alignment horizontal="right" vertical="center" wrapText="true"/>
    </xf>
    <xf applyAlignment="true" applyBorder="true" applyFill="false" applyFont="true" applyNumberFormat="true" borderId="9" fillId="0" fontId="13" numFmtId="1000" quotePrefix="false">
      <alignment horizontal="center" vertical="center" wrapText="true"/>
    </xf>
    <xf applyAlignment="true" applyBorder="true" applyFill="false" applyFont="true" applyNumberFormat="true" borderId="10" fillId="0" fontId="8" numFmtId="1000" quotePrefix="false">
      <alignment horizontal="right" vertical="center" wrapText="true"/>
    </xf>
    <xf applyAlignment="true" applyBorder="true" applyFill="true" applyFont="true" applyNumberFormat="true" borderId="1" fillId="3" fontId="2" numFmtId="1001" quotePrefix="false">
      <alignment horizontal="center" vertical="center" wrapText="true"/>
    </xf>
    <xf applyAlignment="true" applyBorder="true" applyFill="false" applyFont="true" applyNumberFormat="true" borderId="11" fillId="0" fontId="8" numFmtId="1000" quotePrefix="false">
      <alignment horizontal="right" vertical="center" wrapText="true"/>
    </xf>
    <xf applyAlignment="true" applyBorder="true" applyFill="false" applyFont="true" applyNumberFormat="true" borderId="12" fillId="0" fontId="8" numFmtId="1000" quotePrefix="false">
      <alignment horizontal="right" vertical="center" wrapText="true"/>
    </xf>
    <xf applyAlignment="true" applyBorder="true" applyFill="false" applyFont="true" applyNumberFormat="true" borderId="13" fillId="0" fontId="8" numFmtId="1000" quotePrefix="false">
      <alignment horizontal="right" vertical="center" wrapText="true"/>
    </xf>
    <xf applyAlignment="true" applyBorder="true" applyFill="true" applyFont="true" applyNumberFormat="true" borderId="1" fillId="3" fontId="10" numFmtId="1001" quotePrefix="false">
      <alignment horizontal="center" vertical="center" wrapText="true"/>
    </xf>
    <xf applyAlignment="true" applyBorder="true" applyFill="false" applyFont="true" applyNumberFormat="true" borderId="14" fillId="0" fontId="8" numFmtId="1000" quotePrefix="false">
      <alignment horizontal="right" vertical="center" wrapText="true"/>
    </xf>
    <xf applyAlignment="true" applyBorder="true" applyFill="true" applyFont="true" applyNumberFormat="true" borderId="15" fillId="2" fontId="14" numFmtId="1000" quotePrefix="false">
      <alignment horizontal="center" vertical="center" wrapText="true"/>
    </xf>
    <xf applyAlignment="true" applyBorder="true" applyFill="false" applyFont="true" applyNumberFormat="true" borderId="16" fillId="0" fontId="8" numFmtId="1000" quotePrefix="false">
      <alignment horizontal="right" vertical="center" wrapText="true"/>
    </xf>
    <xf applyAlignment="true" applyBorder="true" applyFill="true" applyFont="true" applyNumberFormat="true" borderId="1" fillId="3" fontId="10" numFmtId="1002" quotePrefix="false">
      <alignment horizontal="center" vertical="center" wrapText="true"/>
    </xf>
    <xf applyAlignment="true" applyBorder="true" applyFill="true" applyFont="true" applyNumberFormat="true" borderId="17" fillId="2" fontId="8" numFmtId="1000" quotePrefix="false">
      <alignment horizontal="center" vertical="center" wrapText="true"/>
    </xf>
    <xf applyAlignment="true" applyBorder="true" applyFill="true" applyFont="true" applyNumberFormat="true" borderId="18" fillId="2" fontId="8" numFmtId="1000" quotePrefix="false">
      <alignment horizontal="center" vertical="center" wrapText="true"/>
    </xf>
    <xf applyAlignment="true" applyBorder="true" applyFill="true" applyFont="true" applyNumberFormat="true" borderId="19" fillId="2" fontId="8" numFmtId="1000" quotePrefix="false">
      <alignment horizontal="center" vertical="center" wrapText="true"/>
    </xf>
    <xf applyAlignment="true" applyBorder="true" applyFill="false" applyFont="true" applyNumberFormat="true" borderId="1" fillId="0" fontId="11" numFmtId="1000" quotePrefix="false">
      <alignment horizontal="center" vertical="center" wrapText="true"/>
    </xf>
    <xf applyAlignment="true" applyBorder="true" applyFill="true" applyFont="true" applyNumberFormat="true" borderId="20" fillId="2" fontId="8" numFmtId="1000" quotePrefix="false">
      <alignment horizontal="center" vertical="center" wrapText="true"/>
    </xf>
    <xf applyAlignment="true" applyBorder="true" applyFill="true" applyFont="true" applyNumberFormat="true" borderId="21" fillId="2" fontId="14" numFmtId="1000" quotePrefix="false">
      <alignment horizontal="center" vertical="center" wrapText="true"/>
    </xf>
    <xf applyAlignment="true" applyBorder="false" applyFill="false" applyFont="true" applyNumberFormat="true" borderId="0" fillId="0" fontId="2" numFmtId="1001" quotePrefix="false">
      <alignment vertical="center" wrapText="true"/>
    </xf>
    <xf applyAlignment="true" applyBorder="true" applyFill="false" applyFont="true" applyNumberFormat="true" borderId="22" fillId="0" fontId="13" numFmtId="1000" quotePrefix="false">
      <alignment horizontal="center" vertical="center" wrapText="true"/>
    </xf>
    <xf applyAlignment="true" applyBorder="true" applyFill="false" applyFont="true" applyNumberFormat="true" borderId="1" fillId="0" fontId="2" numFmtId="1001" quotePrefix="false">
      <alignment horizontal="center" vertical="center" wrapText="true"/>
    </xf>
    <xf applyAlignment="true" applyBorder="true" applyFill="true" applyFont="true" applyNumberFormat="true" borderId="23" fillId="2" fontId="14" numFmtId="1000" quotePrefix="false">
      <alignment horizontal="center" vertical="center" wrapText="true"/>
    </xf>
    <xf applyAlignment="true" applyBorder="true" applyFill="false" applyFont="true" applyNumberFormat="true" borderId="24" fillId="0" fontId="2" numFmtId="1001" quotePrefix="false">
      <alignment horizontal="center" vertical="center" wrapText="true"/>
    </xf>
    <xf applyAlignment="true" applyBorder="true" applyFill="false" applyFont="true" applyNumberFormat="true" borderId="25" fillId="0" fontId="2" numFmtId="1001" quotePrefix="false">
      <alignment horizontal="center" vertical="center" wrapText="true"/>
    </xf>
    <xf applyAlignment="true" applyBorder="true" applyFill="true" applyFont="true" applyNumberFormat="true" borderId="9" fillId="2" fontId="14" numFmtId="1000" quotePrefix="false">
      <alignment horizontal="center" vertical="center" wrapText="true"/>
    </xf>
    <xf applyAlignment="true" applyBorder="true" applyFill="true" applyFont="true" applyNumberFormat="true" borderId="9" fillId="2" fontId="14" numFmtId="1001" quotePrefix="false">
      <alignment horizontal="center" vertical="center" wrapText="true"/>
    </xf>
    <xf applyAlignment="true" applyBorder="true" applyFill="false" applyFont="true" applyNumberFormat="true" borderId="1" fillId="0" fontId="2" numFmtId="1000" quotePrefix="false">
      <alignment vertical="center" wrapText="true"/>
    </xf>
    <xf applyBorder="false" applyFill="false" applyFont="true" applyNumberFormat="true" borderId="0" fillId="0" fontId="15" numFmtId="1000" quotePrefix="false"/>
    <xf applyAlignment="true" applyBorder="true" applyFill="true" applyFont="true" applyNumberFormat="true" borderId="26" fillId="2" fontId="14" numFmtId="1000" quotePrefix="false">
      <alignment horizontal="center" vertical="center" wrapText="true"/>
    </xf>
    <xf applyAlignment="true" applyBorder="true" applyFill="true" applyFont="true" applyNumberFormat="true" borderId="27" fillId="2" fontId="14" numFmtId="1000" quotePrefix="false">
      <alignment horizontal="center" vertical="center" wrapText="true"/>
    </xf>
    <xf applyAlignment="true" applyBorder="true" applyFill="false" applyFont="true" applyNumberFormat="true" borderId="9" fillId="0" fontId="14" numFmtId="1001" quotePrefix="false">
      <alignment horizontal="center" vertical="center" wrapText="true"/>
    </xf>
    <xf applyAlignment="true" applyBorder="true" applyFill="false" applyFont="true" applyNumberFormat="true" borderId="9" fillId="0" fontId="14" numFmtId="1000" quotePrefix="false">
      <alignment horizontal="center" vertical="top" wrapText="true"/>
    </xf>
    <xf applyAlignment="true" applyBorder="true" applyFill="true" applyFont="true" applyNumberFormat="true" borderId="28" fillId="2" fontId="14" numFmtId="1001" quotePrefix="false">
      <alignment vertical="center" wrapText="true"/>
    </xf>
    <xf applyAlignment="true" applyBorder="true" applyFill="true" applyFont="true" applyNumberFormat="true" borderId="1" fillId="2" fontId="10" numFmtId="1000" quotePrefix="false">
      <alignment horizontal="center" vertical="center" wrapText="true"/>
    </xf>
    <xf applyAlignment="true" applyBorder="true" applyFill="false" applyFont="true" applyNumberFormat="true" borderId="1" fillId="0" fontId="10" numFmtId="1001" quotePrefix="false">
      <alignment horizontal="center" vertical="center" wrapText="true"/>
    </xf>
    <xf applyAlignment="true" applyBorder="true" applyFill="true" applyFont="true" applyNumberFormat="true" borderId="1" fillId="2" fontId="14" numFmtId="1001" quotePrefix="false">
      <alignment horizontal="center" vertical="center" wrapText="true"/>
    </xf>
    <xf applyAlignment="true" applyBorder="true" applyFill="false" applyFont="true" applyNumberFormat="true" borderId="1" fillId="0" fontId="10" numFmtId="1002" quotePrefix="false">
      <alignment horizontal="center" vertical="center" wrapText="true"/>
    </xf>
    <xf applyAlignment="true" applyBorder="true" applyFill="false" applyFont="true" applyNumberFormat="true" borderId="29" fillId="0" fontId="6" numFmtId="1000" quotePrefix="false">
      <alignment horizontal="center" vertical="center" wrapText="true"/>
    </xf>
    <xf applyAlignment="true" applyBorder="true" applyFill="true" applyFont="true" applyNumberFormat="true" borderId="30" fillId="2" fontId="5" numFmtId="1000" quotePrefix="false">
      <alignment horizontal="left" vertical="center" wrapText="true"/>
    </xf>
    <xf applyAlignment="true" applyBorder="true" applyFill="false" applyFont="false" borderId="31" fillId="0" fontId="1" numFmtId="0" quotePrefix="false">
      <alignment vertical="center" wrapText="true"/>
    </xf>
    <xf applyAlignment="true" applyBorder="true" applyFill="true" applyFont="false" borderId="32" fillId="2" fontId="1" numFmtId="0" quotePrefix="false">
      <alignment vertical="center" wrapText="true"/>
    </xf>
    <xf applyAlignment="true" applyBorder="true" applyFill="true" applyFont="true" applyNumberFormat="true" borderId="33" fillId="2" fontId="8" numFmtId="1000" quotePrefix="false">
      <alignment horizontal="center" vertical="center" wrapText="true"/>
    </xf>
    <xf applyAlignment="true" applyBorder="true" applyFill="true" applyFont="true" applyNumberFormat="true" borderId="34" fillId="2" fontId="8" numFmtId="1000" quotePrefix="false">
      <alignment horizontal="center" vertical="center" wrapText="true"/>
    </xf>
    <xf applyAlignment="true" applyBorder="true" applyFill="true" applyFont="false" borderId="35" fillId="2" fontId="1" numFmtId="0" quotePrefix="false">
      <alignment vertical="center" wrapText="true"/>
    </xf>
    <xf applyAlignment="true" applyBorder="true" applyFill="true" applyFont="true" applyNumberFormat="true" borderId="36" fillId="2" fontId="8" numFmtId="1000" quotePrefix="false">
      <alignment horizontal="center" vertical="center" wrapText="true"/>
    </xf>
    <xf applyAlignment="true" applyBorder="true" applyFill="true" applyFont="false" borderId="37" fillId="2" fontId="1" numFmtId="0" quotePrefix="false">
      <alignment vertical="center" wrapText="true"/>
    </xf>
    <xf applyAlignment="true" applyBorder="true" applyFill="false" applyFont="true" applyNumberFormat="true" borderId="1" fillId="0" fontId="8" numFmtId="1001" quotePrefix="false">
      <alignment horizontal="center" vertical="center" wrapText="true"/>
    </xf>
    <xf applyAlignment="true" applyBorder="true" applyFill="false" applyFont="true" applyNumberFormat="true" borderId="38" fillId="0" fontId="8" numFmtId="1001" quotePrefix="false">
      <alignment horizontal="center" vertical="center" wrapText="true"/>
    </xf>
    <xf applyAlignment="true" applyBorder="true" applyFill="false" applyFont="true" applyNumberFormat="true" borderId="39" fillId="0" fontId="8" numFmtId="1001" quotePrefix="false">
      <alignment horizontal="center" vertical="center" wrapText="true"/>
    </xf>
    <xf applyAlignment="true" applyBorder="true" applyFill="true" applyFont="true" applyNumberFormat="true" borderId="28" fillId="2" fontId="10" numFmtId="1001" quotePrefix="false">
      <alignment horizontal="center" vertical="center" wrapText="true"/>
    </xf>
    <xf applyAlignment="true" applyBorder="true" applyFill="true" applyFont="false" borderId="40" fillId="2" fontId="1" numFmtId="0" quotePrefix="false">
      <alignment vertical="center" wrapText="true"/>
    </xf>
    <xf applyAlignment="true" applyBorder="true" applyFill="false" applyFont="true" applyNumberFormat="true" borderId="41" fillId="0" fontId="8" numFmtId="1000" quotePrefix="false">
      <alignment horizontal="right" vertical="center" wrapText="true"/>
    </xf>
    <xf applyAlignment="true" applyBorder="true" applyFill="true" applyFont="true" applyNumberFormat="true" borderId="1" fillId="3" fontId="10" numFmtId="1003" quotePrefix="false">
      <alignment horizontal="center" vertical="center" wrapText="true"/>
    </xf>
    <xf applyAlignment="true" applyBorder="true" applyFill="false" applyFont="true" applyNumberFormat="true" borderId="42" fillId="0" fontId="8" numFmtId="1000" quotePrefix="false">
      <alignment horizontal="right" vertical="center" wrapText="true"/>
    </xf>
    <xf applyAlignment="true" applyBorder="true" applyFill="false" applyFont="true" applyNumberFormat="true" borderId="43" fillId="0" fontId="8" numFmtId="1000" quotePrefix="false">
      <alignment horizontal="right" vertical="center" wrapText="true"/>
    </xf>
    <xf applyAlignment="true" applyBorder="true" applyFill="true" applyFont="true" applyNumberFormat="true" borderId="1" fillId="2" fontId="10" numFmtId="1003" quotePrefix="false">
      <alignment horizontal="center" vertical="center" wrapText="true"/>
    </xf>
    <xf applyAlignment="true" applyBorder="true" applyFill="false" applyFont="true" applyNumberFormat="true" borderId="44" fillId="0" fontId="8" numFmtId="1000" quotePrefix="false">
      <alignment horizontal="right" vertical="center" wrapText="true"/>
    </xf>
    <xf applyAlignment="true" applyBorder="true" applyFill="false" applyFont="true" applyNumberFormat="true" borderId="45" fillId="0" fontId="8" numFmtId="1000" quotePrefix="false">
      <alignment horizontal="right" vertical="center" wrapText="true"/>
    </xf>
    <xf applyAlignment="true" applyBorder="true" applyFill="false" applyFont="true" applyNumberFormat="true" borderId="46" fillId="0" fontId="8" numFmtId="1000" quotePrefix="false">
      <alignment horizontal="right" vertical="center" wrapText="true"/>
    </xf>
    <xf applyAlignment="true" applyBorder="true" applyFill="false" applyFont="true" applyNumberFormat="true" borderId="47" fillId="0" fontId="8" numFmtId="1000" quotePrefix="false">
      <alignment horizontal="right" vertical="center" wrapText="true"/>
    </xf>
    <xf applyAlignment="true" applyBorder="true" applyFill="false" applyFont="true" applyNumberFormat="true" borderId="48" fillId="0" fontId="8" numFmtId="1000" quotePrefix="false">
      <alignment horizontal="right" vertical="center" wrapText="true"/>
    </xf>
    <xf applyAlignment="true" applyBorder="true" applyFill="false" applyFont="true" applyNumberFormat="true" borderId="49" fillId="0" fontId="6" numFmtId="1000" quotePrefix="false">
      <alignment horizontal="center" vertical="center" wrapText="true"/>
    </xf>
    <xf applyAlignment="true" applyBorder="true" applyFill="true" applyFont="true" applyNumberFormat="true" borderId="50" fillId="2" fontId="5" numFmtId="1000" quotePrefix="false">
      <alignment horizontal="left" vertical="center" wrapText="true"/>
    </xf>
    <xf applyAlignment="true" applyBorder="true" applyFill="false" applyFont="true" applyNumberFormat="true" borderId="51" fillId="0" fontId="8" numFmtId="1000" quotePrefix="false">
      <alignment horizontal="right" vertical="center" wrapText="true"/>
    </xf>
    <xf applyAlignment="true" applyBorder="true" applyFill="false" applyFont="true" applyNumberFormat="true" borderId="52" fillId="0" fontId="8" numFmtId="1000" quotePrefix="false">
      <alignment horizontal="right" vertical="center" wrapText="true"/>
    </xf>
    <xf applyAlignment="true" applyBorder="true" applyFill="false" applyFont="true" applyNumberFormat="true" borderId="53" fillId="0" fontId="8" numFmtId="1000" quotePrefix="false">
      <alignment horizontal="right" vertical="center" wrapText="true"/>
    </xf>
    <xf applyAlignment="true" applyBorder="true" applyFill="false" applyFont="true" applyNumberFormat="true" borderId="54" fillId="0" fontId="8" numFmtId="1000" quotePrefix="false">
      <alignment horizontal="right" vertical="center" wrapText="true"/>
    </xf>
    <xf applyAlignment="true" applyBorder="true" applyFill="true" applyFont="true" applyNumberFormat="true" borderId="55" fillId="2" fontId="8" numFmtId="1000" quotePrefix="false">
      <alignment horizontal="center" vertical="center" wrapText="true"/>
    </xf>
    <xf applyAlignment="true" applyBorder="true" applyFill="false" applyFont="true" applyNumberFormat="true" borderId="56" fillId="0" fontId="8" numFmtId="1000" quotePrefix="false">
      <alignment horizontal="right" vertical="center" wrapText="true"/>
    </xf>
    <xf applyAlignment="true" applyBorder="true" applyFill="true" applyFont="true" applyNumberFormat="true" borderId="57" fillId="2" fontId="8" numFmtId="1000" quotePrefix="false">
      <alignment horizontal="center" vertical="center" wrapText="true"/>
    </xf>
    <xf applyAlignment="true" applyBorder="true" applyFill="false" applyFont="true" applyNumberFormat="true" borderId="58" fillId="0" fontId="8" numFmtId="1000" quotePrefix="false">
      <alignment horizontal="right" vertical="center" wrapText="true"/>
    </xf>
    <xf applyAlignment="true" applyBorder="true" applyFill="true" applyFont="true" applyNumberFormat="true" borderId="59" fillId="2" fontId="8" numFmtId="1000" quotePrefix="false">
      <alignment horizontal="center" vertical="center" wrapText="true"/>
    </xf>
    <xf applyAlignment="true" applyBorder="true" applyFill="false" applyFont="true" applyNumberFormat="true" borderId="60" fillId="0" fontId="8" numFmtId="1000" quotePrefix="false">
      <alignment horizontal="right" vertical="center" wrapText="true"/>
    </xf>
    <xf applyAlignment="true" applyBorder="true" applyFill="false" applyFont="true" applyNumberFormat="true" borderId="61" fillId="0" fontId="13" numFmtId="1000" quotePrefix="false">
      <alignment horizontal="center" vertical="center" wrapText="true"/>
    </xf>
    <xf applyAlignment="true" applyBorder="true" applyFill="false" applyFont="true" applyNumberFormat="true" borderId="62" fillId="0" fontId="8" numFmtId="1000" quotePrefix="false">
      <alignment horizontal="right" vertical="center" wrapText="true"/>
    </xf>
    <xf applyAlignment="true" applyBorder="true" applyFill="true" applyFont="true" applyNumberFormat="true" borderId="63" fillId="2" fontId="14" numFmtId="1000" quotePrefix="false">
      <alignment horizontal="center" vertical="center" wrapText="true"/>
    </xf>
    <xf applyAlignment="true" applyBorder="true" applyFill="false" applyFont="true" applyNumberFormat="true" borderId="64" fillId="0" fontId="2" numFmtId="1001" quotePrefix="false">
      <alignment horizontal="center" vertical="center" wrapText="true"/>
    </xf>
    <xf applyAlignment="true" applyBorder="true" applyFill="false" applyFont="true" applyNumberFormat="true" borderId="65" fillId="0" fontId="2" numFmtId="1001" quotePrefix="false">
      <alignment horizontal="center" vertical="center" wrapText="true"/>
    </xf>
    <xf applyAlignment="true" applyBorder="true" applyFill="true" applyFont="true" applyNumberFormat="true" borderId="66" fillId="2" fontId="14" numFmtId="1000" quotePrefix="false">
      <alignment horizontal="center" vertical="center" wrapText="true"/>
    </xf>
    <xf applyAlignment="true" applyBorder="true" applyFill="true" applyFont="true" applyNumberFormat="true" borderId="67" fillId="2" fontId="14" numFmtId="1000" quotePrefix="false">
      <alignment horizontal="center" vertical="center" wrapText="true"/>
    </xf>
    <xf applyAlignment="true" applyBorder="true" applyFill="true" applyFont="false" borderId="68" fillId="2" fontId="1" numFmtId="0" quotePrefix="false">
      <alignment vertical="center" wrapText="true"/>
    </xf>
    <xf applyAlignment="true" applyBorder="true" applyFill="false" applyFont="true" applyNumberFormat="true" borderId="16" fillId="0" fontId="6" numFmtId="1000" quotePrefix="false">
      <alignment horizontal="center" vertical="top" wrapText="true"/>
    </xf>
    <xf applyAlignment="true" applyBorder="true" applyFill="false" applyFont="true" applyNumberFormat="true" borderId="69" fillId="0" fontId="6" numFmtId="1000" quotePrefix="false">
      <alignment horizontal="center" vertical="top" wrapText="true"/>
    </xf>
    <xf applyAlignment="true" applyBorder="true" applyFill="false" applyFont="true" applyNumberFormat="true" borderId="1" fillId="0" fontId="3" numFmtId="1000" quotePrefix="false">
      <alignment horizontal="left" vertical="center" wrapText="true"/>
    </xf>
    <xf applyAlignment="true" applyBorder="true" applyFill="true" applyFont="false" borderId="70" fillId="2" fontId="1" numFmtId="0" quotePrefix="false">
      <alignment vertical="center" wrapText="true"/>
    </xf>
    <xf applyAlignment="true" applyBorder="true" applyFill="true" applyFont="false" borderId="71" fillId="2" fontId="1" numFmtId="0" quotePrefix="false">
      <alignment vertical="center" wrapText="true"/>
    </xf>
    <xf applyBorder="false" applyFill="false" applyFont="false" applyNumberFormat="true" borderId="0" fillId="0" fontId="1" numFmtId="1004" quotePrefix="false"/>
    <xf applyAlignment="true" applyBorder="false" applyFill="false" applyFont="true" applyNumberFormat="true" borderId="0" fillId="0" fontId="16" numFmtId="1000" quotePrefix="false">
      <alignment horizontal="center" vertical="center" wrapText="true"/>
    </xf>
    <xf applyAlignment="true" applyBorder="false" applyFill="false" applyFont="false" applyNumberFormat="true" borderId="0" fillId="0" fontId="1" numFmtId="1000" quotePrefix="false">
      <alignment vertical="top"/>
    </xf>
    <xf applyAlignment="true" applyBorder="true" applyFill="false" applyFont="true" applyNumberFormat="true" borderId="72" fillId="0" fontId="2" numFmtId="1000" quotePrefix="false">
      <alignment horizontal="center"/>
    </xf>
    <xf applyAlignment="true" applyBorder="false" applyFill="false" applyFont="false" applyNumberFormat="true" borderId="0" fillId="0" fontId="1" numFmtId="1005" quotePrefix="false">
      <alignment vertical="top"/>
    </xf>
    <xf applyAlignment="true" applyBorder="false" applyFill="false" applyFont="false" borderId="0" fillId="0" fontId="1" numFmtId="0" quotePrefix="false">
      <alignment wrapText="true"/>
    </xf>
    <xf applyAlignment="true" applyBorder="true" applyFill="false" applyFont="true" applyNumberFormat="true" borderId="73" fillId="0" fontId="2" numFmtId="1000" quotePrefix="false">
      <alignment horizontal="center"/>
    </xf>
    <xf applyAlignment="true" applyBorder="true" applyFill="false" applyFont="true" applyNumberFormat="true" borderId="2" fillId="0" fontId="2" numFmtId="1000" quotePrefix="false">
      <alignment horizontal="left" wrapText="true"/>
    </xf>
    <xf applyAlignment="true" applyBorder="false" applyFill="false" applyFont="false" applyNumberFormat="true" borderId="0" fillId="0" fontId="1" numFmtId="1000" quotePrefix="false">
      <alignment horizontal="left" wrapText="true"/>
    </xf>
    <xf applyAlignment="true" applyBorder="false" applyFill="true" applyFont="true" applyNumberFormat="true" borderId="0" fillId="4" fontId="17" numFmtId="1000" quotePrefix="false">
      <alignment horizontal="center" vertical="center" wrapText="true"/>
    </xf>
    <xf applyAlignment="true" applyBorder="true" applyFill="false" applyFont="true" applyNumberFormat="true" borderId="74" fillId="0" fontId="2" numFmtId="1000" quotePrefix="false">
      <alignment horizontal="center"/>
    </xf>
    <xf applyAlignment="true" applyBorder="true" applyFill="false" applyFont="true" applyNumberFormat="true" borderId="75" fillId="0" fontId="2" numFmtId="1000" quotePrefix="false">
      <alignment horizontal="left" wrapText="true"/>
    </xf>
    <xf applyBorder="false" applyFill="false" applyFont="true" applyNumberFormat="true" borderId="0" fillId="0" fontId="3" numFmtId="1000" quotePrefix="false"/>
    <xf applyAlignment="true" applyBorder="false" applyFill="false" applyFont="true" applyNumberFormat="true" borderId="0" fillId="0" fontId="18" numFmtId="1000" quotePrefix="false">
      <alignment vertical="top"/>
      <protection/>
    </xf>
    <xf applyAlignment="true" applyBorder="true" applyFill="false" applyFont="true" applyNumberFormat="true" borderId="76" fillId="0" fontId="2" numFmtId="1000" quotePrefix="false">
      <alignment horizontal="center"/>
    </xf>
    <xf applyAlignment="true" applyBorder="true" applyFill="false" applyFont="true" applyNumberFormat="true" borderId="77" fillId="0" fontId="2" numFmtId="1000" quotePrefix="false">
      <alignment horizontal="left" wrapText="true"/>
    </xf>
    <xf applyAlignment="true" applyBorder="true" applyFill="false" applyFont="true" applyNumberFormat="true" borderId="78" fillId="0" fontId="2" numFmtId="1000" quotePrefix="false">
      <alignment horizontal="center"/>
    </xf>
    <xf applyAlignment="true" applyBorder="false" applyFill="false" applyFont="true" applyNumberFormat="true" borderId="0" fillId="0" fontId="3" numFmtId="1000" quotePrefix="false">
      <alignment horizontal="left" wrapText="true"/>
    </xf>
    <xf applyAlignment="true" applyBorder="true" applyFill="false" applyFont="true" applyNumberFormat="true" borderId="79" fillId="0" fontId="2" numFmtId="1000" quotePrefix="false">
      <alignment horizontal="left" wrapText="true"/>
    </xf>
    <xf applyAlignment="true" applyBorder="false" applyFill="false" applyFont="true" applyNumberFormat="true" borderId="0" fillId="0" fontId="2" numFmtId="1001" quotePrefix="false">
      <alignment horizontal="left" vertical="center" wrapText="true"/>
    </xf>
    <xf applyAlignment="true" applyBorder="true" applyFill="false" applyFont="true" applyNumberFormat="true" borderId="80" fillId="0" fontId="2" numFmtId="1000" quotePrefix="false">
      <alignment horizontal="center"/>
    </xf>
    <xf applyAlignment="true" applyBorder="true" applyFill="true" applyFont="true" applyNumberFormat="true" borderId="5" fillId="4" fontId="17" numFmtId="1000" quotePrefix="false">
      <alignment horizontal="right" vertical="center" wrapText="true"/>
    </xf>
    <xf applyAlignment="true" applyBorder="false" applyFill="true" applyFont="true" applyNumberFormat="true" borderId="0" fillId="4" fontId="19" numFmtId="1000" quotePrefix="false">
      <alignment horizontal="left" wrapText="true"/>
    </xf>
    <xf applyAlignment="true" applyBorder="true" applyFill="true" applyFont="true" applyNumberFormat="true" borderId="81" fillId="4" fontId="17" numFmtId="1000" quotePrefix="false">
      <alignment horizontal="right" vertical="center" wrapText="true"/>
    </xf>
    <xf applyAlignment="true" applyBorder="false" applyFill="false" applyFont="false" applyNumberFormat="true" borderId="0" fillId="0" fontId="1" numFmtId="1005" quotePrefix="false">
      <alignment horizontal="center" vertical="center"/>
    </xf>
    <xf applyAlignment="true" applyBorder="true" applyFill="true" applyFont="true" applyNumberFormat="true" borderId="82" fillId="4" fontId="17" numFmtId="1000" quotePrefix="false">
      <alignment horizontal="right" vertical="center" wrapText="true"/>
    </xf>
    <xf applyBorder="false" applyFill="false" applyFont="true" applyNumberFormat="true" borderId="0" fillId="0" fontId="18" numFmtId="1000" quotePrefix="false">
      <protection/>
    </xf>
    <xf applyAlignment="true" applyBorder="true" applyFill="true" applyFont="true" applyNumberFormat="true" borderId="83" fillId="4" fontId="17" numFmtId="1000" quotePrefix="false">
      <alignment horizontal="right" vertical="center" wrapText="true"/>
    </xf>
    <xf applyAlignment="true" applyBorder="false" applyFill="false" applyFont="false" applyNumberFormat="true" borderId="0" fillId="0" fontId="1" numFmtId="1000" quotePrefix="false">
      <alignment vertical="top" wrapText="true"/>
    </xf>
    <xf applyAlignment="true" applyBorder="true" applyFill="true" applyFont="true" applyNumberFormat="true" borderId="84" fillId="4" fontId="17" numFmtId="1000" quotePrefix="false">
      <alignment horizontal="right" vertical="center" wrapText="true"/>
    </xf>
    <xf applyAlignment="true" applyBorder="true" applyFill="true" applyFont="true" applyNumberFormat="true" borderId="85" fillId="4" fontId="17" numFmtId="1000" quotePrefix="false">
      <alignment horizontal="right" vertical="center" wrapText="true"/>
    </xf>
    <xf applyAlignment="true" applyBorder="true" applyFill="true" applyFont="true" applyNumberFormat="true" borderId="86" fillId="4" fontId="17" numFmtId="1000" quotePrefix="false">
      <alignment horizontal="right" vertical="center" wrapText="true"/>
    </xf>
    <xf applyAlignment="true" applyBorder="false" applyFill="false" applyFont="true" applyNumberFormat="true" borderId="0" fillId="0" fontId="20" numFmtId="1000" quotePrefix="false">
      <alignment horizontal="left" vertical="center" wrapText="true"/>
    </xf>
    <xf applyAlignment="true" applyBorder="true" applyFill="true" applyFont="true" applyNumberFormat="true" borderId="87" fillId="4" fontId="17" numFmtId="1000" quotePrefix="false">
      <alignment horizontal="right" vertical="center" wrapText="true"/>
    </xf>
    <xf applyAlignment="true" applyBorder="false" applyFill="false" applyFont="false" applyNumberFormat="true" borderId="0" fillId="0" fontId="1" numFmtId="1000" quotePrefix="false">
      <alignment horizontal="center" vertical="center" wrapText="true"/>
    </xf>
    <xf applyAlignment="true" applyBorder="false" applyFill="true" applyFont="true" applyNumberFormat="true" borderId="0" fillId="4" fontId="19" numFmtId="1000" quotePrefix="false">
      <alignment horizontal="left" vertical="center" wrapText="true"/>
    </xf>
    <xf applyAlignment="true" applyBorder="true" applyFill="true" applyFont="true" applyNumberFormat="true" borderId="88" fillId="4" fontId="17" numFmtId="1000" quotePrefix="false">
      <alignment horizontal="right" vertical="center" wrapText="true"/>
    </xf>
    <xf applyAlignment="true" applyBorder="true" applyFill="true" applyFont="true" applyNumberFormat="true" borderId="89" fillId="4" fontId="17" numFmtId="1000" quotePrefix="false">
      <alignment horizontal="right" vertical="center" wrapText="true"/>
    </xf>
    <xf applyAlignment="true" applyBorder="true" applyFill="true" applyFont="true" applyNumberFormat="true" borderId="90" fillId="4" fontId="17" numFmtId="1000" quotePrefix="false">
      <alignment horizontal="right" vertical="center" wrapText="true"/>
    </xf>
    <xf applyAlignment="true" applyBorder="true" applyFill="true" applyFont="true" applyNumberFormat="true" borderId="91" fillId="4" fontId="17" numFmtId="1000" quotePrefix="false">
      <alignment horizontal="right" vertical="center" wrapText="true"/>
    </xf>
    <xf applyAlignment="true" applyBorder="false" applyFill="false" applyFont="false" applyNumberFormat="true" borderId="0" fillId="0" fontId="1" numFmtId="1006" quotePrefix="false">
      <alignment vertical="top"/>
    </xf>
    <xf applyAlignment="true" applyBorder="true" applyFill="true" applyFont="true" applyNumberFormat="true" borderId="92" fillId="4" fontId="17" numFmtId="1000" quotePrefix="false">
      <alignment horizontal="right" vertical="center" wrapText="true"/>
    </xf>
    <xf applyAlignment="true" applyBorder="true" applyFill="false" applyFont="false" borderId="93" fillId="0" fontId="1" numFmtId="0" quotePrefix="false">
      <alignment vertical="center"/>
    </xf>
    <xf applyAlignment="true" applyBorder="true" applyFill="false" applyFont="true" applyNumberFormat="true" borderId="1" fillId="0" fontId="8" numFmtId="1000" quotePrefix="false">
      <alignment horizontal="center" vertical="center"/>
    </xf>
    <xf applyAlignment="true" applyBorder="true" applyFill="false" applyFont="false" borderId="94" fillId="0" fontId="1" numFmtId="0" quotePrefix="false">
      <alignment vertical="center" wrapText="true"/>
    </xf>
    <xf applyAlignment="true" applyBorder="true" applyFill="true" applyFont="true" applyNumberFormat="true" borderId="95" fillId="4" fontId="19" numFmtId="1000" quotePrefix="false">
      <alignment horizontal="left" wrapText="true"/>
    </xf>
    <xf applyAlignment="true" applyBorder="false" applyFill="false" applyFont="true" applyNumberFormat="true" borderId="0" fillId="0" fontId="18" numFmtId="1005" quotePrefix="false">
      <alignment vertical="top"/>
      <protection/>
    </xf>
    <xf applyAlignment="true" applyBorder="true" applyFill="false" applyFont="true" applyNumberFormat="true" borderId="96" fillId="0" fontId="8" numFmtId="1000" quotePrefix="false">
      <alignment horizontal="center" vertical="center"/>
    </xf>
    <xf applyAlignment="true" applyBorder="true" applyFill="false" applyFont="false" borderId="97" fillId="0" fontId="1" numFmtId="0" quotePrefix="false">
      <alignment vertical="center"/>
    </xf>
    <xf applyAlignment="true" applyBorder="true" applyFill="true" applyFont="true" applyNumberFormat="true" borderId="98" fillId="4" fontId="19" numFmtId="1000" quotePrefix="false">
      <alignment horizontal="left" wrapText="true"/>
    </xf>
    <xf applyAlignment="true" applyBorder="true" applyFill="false" applyFont="true" applyNumberFormat="true" borderId="99" fillId="0" fontId="21" numFmtId="1000" quotePrefix="false">
      <alignment horizontal="center" vertical="center"/>
    </xf>
    <xf applyAlignment="true" applyBorder="true" applyFill="false" applyFont="false" borderId="100" fillId="0" fontId="1" numFmtId="0" quotePrefix="false">
      <alignment vertical="center" wrapText="true"/>
    </xf>
    <xf applyAlignment="true" applyBorder="true" applyFill="true" applyFont="true" applyNumberFormat="true" borderId="101" fillId="4" fontId="19" numFmtId="1000" quotePrefix="false">
      <alignment horizontal="left" wrapText="true"/>
    </xf>
    <xf applyAlignment="true" applyBorder="true" applyFill="false" applyFont="true" applyNumberFormat="true" borderId="102" fillId="0" fontId="8" numFmtId="1000" quotePrefix="false">
      <alignment horizontal="center" vertical="center"/>
    </xf>
    <xf applyBorder="true" applyFill="false" applyFont="true" applyNumberFormat="true" borderId="1" fillId="0" fontId="2" numFmtId="1000" quotePrefix="false"/>
    <xf applyAlignment="true" applyBorder="true" applyFill="false" applyFont="false" borderId="103" fillId="0" fontId="1" numFmtId="0" quotePrefix="false">
      <alignment vertical="center"/>
    </xf>
    <xf applyAlignment="true" applyBorder="true" applyFill="true" applyFont="true" applyNumberFormat="true" borderId="104" fillId="4" fontId="19" numFmtId="1000" quotePrefix="false">
      <alignment horizontal="left" wrapText="true"/>
    </xf>
    <xf applyAlignment="true" applyBorder="true" applyFill="false" applyFont="true" applyNumberFormat="true" borderId="105" fillId="0" fontId="21" numFmtId="1000" quotePrefix="false">
      <alignment horizontal="center" vertical="center" wrapText="true"/>
    </xf>
    <xf applyAlignment="true" applyBorder="true" applyFill="true" applyFont="true" applyNumberFormat="true" borderId="106" fillId="3" fontId="2" numFmtId="1000" quotePrefix="false">
      <alignment horizontal="center"/>
    </xf>
    <xf applyAlignment="true" applyBorder="true" applyFill="false" applyFont="true" applyNumberFormat="true" borderId="107" fillId="0" fontId="8" numFmtId="1000" quotePrefix="false">
      <alignment horizontal="center" vertical="center"/>
    </xf>
    <xf applyAlignment="true" applyBorder="true" applyFill="false" applyFont="false" borderId="108" fillId="0" fontId="1" numFmtId="0" quotePrefix="false">
      <alignment vertical="center" wrapText="true"/>
    </xf>
    <xf applyAlignment="true" applyBorder="true" applyFill="true" applyFont="true" applyNumberFormat="true" borderId="109" fillId="4" fontId="19" numFmtId="1000" quotePrefix="false">
      <alignment horizontal="left" wrapText="true"/>
    </xf>
    <xf applyAlignment="true" applyBorder="true" applyFill="true" applyFont="true" applyNumberFormat="true" borderId="1" fillId="4" fontId="17" numFmtId="1001" quotePrefix="false">
      <alignment horizontal="center" vertical="center" wrapText="true"/>
    </xf>
    <xf applyAlignment="true" applyBorder="true" applyFill="false" applyFont="true" applyNumberFormat="true" borderId="110" fillId="0" fontId="8" numFmtId="1000" quotePrefix="false">
      <alignment horizontal="center" vertical="center"/>
    </xf>
    <xf applyAlignment="true" applyBorder="true" applyFill="true" applyFont="true" applyNumberFormat="true" borderId="111" fillId="4" fontId="19" numFmtId="1000" quotePrefix="false">
      <alignment horizontal="left" wrapText="true"/>
    </xf>
    <xf applyAlignment="true" applyBorder="true" applyFill="true" applyFont="true" applyNumberFormat="true" borderId="1" fillId="4" fontId="22" numFmtId="1000" quotePrefix="false">
      <alignment horizontal="center" vertical="center" wrapText="true"/>
    </xf>
    <xf applyAlignment="true" applyBorder="true" applyFill="true" applyFont="true" applyNumberFormat="true" borderId="112" fillId="3" fontId="2" numFmtId="1000" quotePrefix="false">
      <alignment horizontal="center"/>
    </xf>
    <xf applyAlignment="true" applyBorder="true" applyFill="true" applyFont="true" applyNumberFormat="true" borderId="113" fillId="4" fontId="19" numFmtId="1000" quotePrefix="false">
      <alignment horizontal="left" wrapText="true"/>
    </xf>
    <xf applyAlignment="true" applyBorder="true" applyFill="true" applyFont="true" applyNumberFormat="true" borderId="114" fillId="3" fontId="2" numFmtId="1000" quotePrefix="false">
      <alignment horizontal="center"/>
    </xf>
    <xf applyAlignment="true" applyBorder="true" applyFill="false" applyFont="true" applyNumberFormat="true" borderId="115" fillId="0" fontId="8" numFmtId="1000" quotePrefix="false">
      <alignment horizontal="center" vertical="center"/>
    </xf>
    <xf applyAlignment="true" applyBorder="true" applyFill="true" applyFont="true" applyNumberFormat="true" borderId="116" fillId="4" fontId="19" numFmtId="1000" quotePrefix="false">
      <alignment horizontal="left" wrapText="true"/>
    </xf>
    <xf applyAlignment="true" applyBorder="true" applyFill="false" applyFont="true" applyNumberFormat="true" borderId="118" fillId="0" fontId="8" numFmtId="1000" quotePrefix="false">
      <alignment horizontal="center" vertical="center"/>
    </xf>
    <xf applyAlignment="true" applyBorder="true" applyFill="true" applyFont="true" applyNumberFormat="true" borderId="117" fillId="3" fontId="2" numFmtId="1000" quotePrefix="false">
      <alignment horizontal="center"/>
    </xf>
    <xf applyAlignment="true" applyBorder="true" applyFill="true" applyFont="true" applyNumberFormat="true" borderId="119" fillId="4" fontId="19" numFmtId="1000" quotePrefix="false">
      <alignment horizontal="left" wrapText="true"/>
    </xf>
    <xf applyAlignment="true" applyBorder="true" applyFill="true" applyFont="true" applyNumberFormat="true" borderId="120" fillId="3" fontId="2" numFmtId="1000" quotePrefix="false">
      <alignment horizontal="center"/>
    </xf>
    <xf applyAlignment="true" applyBorder="true" applyFill="true" applyFont="true" applyNumberFormat="true" borderId="9" fillId="4" fontId="23" numFmtId="1000" quotePrefix="false">
      <alignment horizontal="center" vertical="center" wrapText="true"/>
    </xf>
    <xf applyAlignment="true" applyBorder="true" applyFill="true" applyFont="true" applyNumberFormat="true" borderId="121" fillId="4" fontId="24" numFmtId="1000" quotePrefix="false">
      <alignment horizontal="center" vertical="center" wrapText="true"/>
    </xf>
    <xf applyAlignment="true" applyBorder="true" applyFill="true" applyFont="true" applyNumberFormat="true" borderId="123" fillId="4" fontId="19" numFmtId="1000" quotePrefix="false">
      <alignment horizontal="left" wrapText="true"/>
    </xf>
    <xf applyAlignment="true" applyBorder="true" applyFill="false" applyFont="true" applyNumberFormat="true" borderId="122" fillId="0" fontId="8" numFmtId="1000" quotePrefix="false">
      <alignment horizontal="center" vertical="center"/>
    </xf>
    <xf applyAlignment="true" applyBorder="true" applyFill="true" applyFont="true" applyNumberFormat="true" borderId="124" fillId="3" fontId="2" numFmtId="1000" quotePrefix="false">
      <alignment horizontal="center"/>
    </xf>
    <xf applyAlignment="true" applyBorder="true" applyFill="true" applyFont="true" applyNumberFormat="true" borderId="125" fillId="4" fontId="19" numFmtId="1000" quotePrefix="false">
      <alignment horizontal="left" wrapText="true"/>
    </xf>
    <xf applyAlignment="true" applyBorder="true" applyFill="true" applyFont="true" applyNumberFormat="true" borderId="126" fillId="3" fontId="2" numFmtId="1000" quotePrefix="false">
      <alignment horizontal="center"/>
    </xf>
    <xf applyAlignment="true" applyBorder="true" applyFill="true" applyFont="true" applyNumberFormat="true" borderId="127" fillId="4" fontId="24" numFmtId="1000" quotePrefix="false">
      <alignment horizontal="center" vertical="center" wrapText="true"/>
    </xf>
    <xf applyAlignment="true" applyBorder="true" applyFill="false" applyFont="true" applyNumberFormat="true" borderId="128" fillId="0" fontId="8" numFmtId="1000" quotePrefix="false">
      <alignment horizontal="center" vertical="center"/>
    </xf>
    <xf applyAlignment="true" applyBorder="true" applyFill="true" applyFont="true" applyNumberFormat="true" borderId="129" fillId="4" fontId="19" numFmtId="1000" quotePrefix="false">
      <alignment horizontal="left" wrapText="true"/>
    </xf>
    <xf applyAlignment="true" applyBorder="true" applyFill="true" applyFont="true" applyNumberFormat="true" borderId="130" fillId="3" fontId="2" numFmtId="1000" quotePrefix="false">
      <alignment horizontal="center"/>
    </xf>
    <xf applyAlignment="true" applyBorder="true" applyFill="true" applyFont="false" borderId="131" fillId="4" fontId="1" numFmtId="0" quotePrefix="false">
      <alignment vertical="center" wrapText="true"/>
    </xf>
    <xf applyAlignment="true" applyBorder="true" applyFill="false" applyFont="true" applyNumberFormat="true" borderId="1" fillId="0" fontId="16" numFmtId="1000" quotePrefix="false">
      <alignment horizontal="center" vertical="center" wrapText="true"/>
    </xf>
    <xf applyAlignment="true" applyBorder="true" applyFill="true" applyFont="true" applyNumberFormat="true" borderId="132" fillId="4" fontId="19" numFmtId="1000" quotePrefix="false">
      <alignment horizontal="left" wrapText="true"/>
    </xf>
    <xf applyAlignment="true" applyBorder="true" applyFill="true" applyFont="true" applyNumberFormat="true" borderId="133" fillId="3" fontId="2" numFmtId="1000" quotePrefix="false">
      <alignment horizontal="center"/>
    </xf>
    <xf applyAlignment="true" applyBorder="true" applyFill="true" applyFont="false" borderId="134" fillId="4" fontId="1" numFmtId="0" quotePrefix="false">
      <alignment vertical="center" wrapText="true"/>
    </xf>
    <xf applyAlignment="true" applyBorder="true" applyFill="false" applyFont="true" applyNumberFormat="true" borderId="135" fillId="0" fontId="8" numFmtId="1000" quotePrefix="false">
      <alignment horizontal="center" vertical="center"/>
    </xf>
    <xf applyAlignment="true" applyBorder="true" applyFill="true" applyFont="true" applyNumberFormat="true" borderId="137" fillId="3" fontId="2" numFmtId="1000" quotePrefix="false">
      <alignment horizontal="center"/>
    </xf>
    <xf applyAlignment="true" applyBorder="true" applyFill="false" applyFont="false" borderId="138" fillId="0" fontId="1" numFmtId="0" quotePrefix="false">
      <alignment vertical="center" wrapText="true"/>
    </xf>
    <xf applyAlignment="true" applyBorder="true" applyFill="true" applyFont="true" applyNumberFormat="true" borderId="136" fillId="4" fontId="19" numFmtId="1000" quotePrefix="false">
      <alignment horizontal="left" wrapText="true"/>
    </xf>
    <xf applyAlignment="true" applyBorder="true" applyFill="false" applyFont="false" borderId="139" fillId="0" fontId="1" numFmtId="0" quotePrefix="false">
      <alignment vertical="center" wrapText="true"/>
    </xf>
    <xf applyAlignment="true" applyBorder="true" applyFill="true" applyFont="true" applyNumberFormat="true" borderId="140" fillId="3" fontId="2" numFmtId="1000" quotePrefix="false">
      <alignment horizontal="center"/>
    </xf>
    <xf applyAlignment="true" applyBorder="true" applyFill="false" applyFont="false" borderId="141" fillId="0" fontId="1" numFmtId="0" quotePrefix="false">
      <alignment vertical="center" wrapText="true"/>
    </xf>
    <xf applyAlignment="true" applyBorder="true" applyFill="true" applyFont="true" applyNumberFormat="true" borderId="142" fillId="3" fontId="2" numFmtId="1000" quotePrefix="false">
      <alignment horizontal="center"/>
    </xf>
    <xf applyAlignment="true" applyBorder="true" applyFill="true" applyFont="true" applyNumberFormat="true" borderId="143" fillId="4" fontId="24" numFmtId="1000" quotePrefix="false">
      <alignment horizontal="center" vertical="center" wrapText="true"/>
    </xf>
    <xf applyAlignment="true" applyBorder="true" applyFill="true" applyFont="true" applyNumberFormat="true" borderId="144" fillId="3" fontId="2" numFmtId="1000" quotePrefix="false">
      <alignment horizontal="center"/>
    </xf>
    <xf applyAlignment="true" applyBorder="true" applyFill="false" applyFont="false" borderId="145" fillId="0" fontId="1" numFmtId="0" quotePrefix="false">
      <alignment vertical="center" wrapText="true"/>
    </xf>
    <xf applyAlignment="true" applyBorder="true" applyFill="true" applyFont="true" applyNumberFormat="true" borderId="146" fillId="3" fontId="2" numFmtId="1000" quotePrefix="false">
      <alignment horizontal="center"/>
    </xf>
    <xf applyAlignment="true" applyBorder="true" applyFill="false" applyFont="true" applyNumberFormat="true" borderId="1" fillId="0" fontId="24" numFmtId="1000" quotePrefix="false">
      <alignment horizontal="center" vertical="center" wrapText="true"/>
    </xf>
    <xf applyAlignment="true" applyBorder="true" applyFill="false" applyFont="false" borderId="147" fillId="0" fontId="1" numFmtId="0" quotePrefix="false">
      <alignment vertical="center" wrapText="true"/>
    </xf>
    <xf applyAlignment="true" applyBorder="true" applyFill="true" applyFont="true" applyNumberFormat="true" borderId="148" fillId="3" fontId="2" numFmtId="1000" quotePrefix="false">
      <alignment horizontal="center"/>
    </xf>
    <xf applyAlignment="true" applyBorder="true" applyFill="true" applyFont="true" applyNumberFormat="true" borderId="149" fillId="4" fontId="24" numFmtId="1000" quotePrefix="false">
      <alignment horizontal="center" vertical="center" wrapText="true"/>
    </xf>
    <xf applyAlignment="true" applyBorder="true" applyFill="true" applyFont="true" applyNumberFormat="true" borderId="150" fillId="3" fontId="2" numFmtId="1000" quotePrefix="false">
      <alignment horizontal="center"/>
    </xf>
    <xf applyAlignment="true" applyBorder="true" applyFill="false" applyFont="false" borderId="151" fillId="0" fontId="1" numFmtId="0" quotePrefix="false">
      <alignment vertical="center" wrapText="true"/>
    </xf>
    <xf applyAlignment="true" applyBorder="true" applyFill="false" applyFont="true" applyNumberFormat="true" borderId="152" fillId="0" fontId="24" numFmtId="1000" quotePrefix="false">
      <alignment horizontal="center" vertical="center" wrapText="true"/>
    </xf>
    <xf applyAlignment="true" applyBorder="true" applyFill="true" applyFont="true" applyNumberFormat="true" borderId="153" fillId="3" fontId="2" numFmtId="1000" quotePrefix="false">
      <alignment horizontal="center"/>
    </xf>
    <xf applyAlignment="true" applyBorder="true" applyFill="false" applyFont="false" borderId="154" fillId="0" fontId="1" numFmtId="0" quotePrefix="false">
      <alignment vertical="center" wrapText="true"/>
    </xf>
    <xf applyAlignment="true" applyBorder="true" applyFill="true" applyFont="true" applyNumberFormat="true" borderId="155" fillId="4" fontId="24" numFmtId="1000" quotePrefix="false">
      <alignment horizontal="center" vertical="center" wrapText="true"/>
    </xf>
    <xf applyAlignment="true" applyBorder="true" applyFill="false" applyFont="true" applyNumberFormat="true" borderId="156" fillId="0" fontId="24" numFmtId="1000" quotePrefix="false">
      <alignment horizontal="center" vertical="center" wrapText="true"/>
    </xf>
    <xf applyAlignment="true" applyBorder="true" applyFill="true" applyFont="true" applyNumberFormat="true" borderId="157" fillId="3" fontId="2" numFmtId="1000" quotePrefix="false">
      <alignment horizontal="center"/>
    </xf>
    <xf applyAlignment="true" applyBorder="true" applyFill="false" applyFont="false" borderId="158" fillId="0" fontId="1" numFmtId="0" quotePrefix="false">
      <alignment vertical="center" wrapText="true"/>
    </xf>
    <xf applyAlignment="true" applyBorder="true" applyFill="true" applyFont="true" applyNumberFormat="true" borderId="159" fillId="3" fontId="2" numFmtId="1000" quotePrefix="false">
      <alignment horizontal="center"/>
    </xf>
    <xf applyAlignment="true" applyBorder="true" applyFill="true" applyFont="true" applyNumberFormat="true" borderId="160" fillId="3" fontId="2" numFmtId="1000" quotePrefix="false">
      <alignment horizontal="center"/>
    </xf>
    <xf applyAlignment="true" applyBorder="true" applyFill="false" applyFont="false" borderId="161" fillId="0" fontId="1" numFmtId="0" quotePrefix="false">
      <alignment vertical="center" wrapText="true"/>
    </xf>
    <xf applyAlignment="true" applyBorder="true" applyFill="false" applyFont="true" applyNumberFormat="true" borderId="1" fillId="0" fontId="23" numFmtId="1001" quotePrefix="false">
      <alignment horizontal="center" vertical="center" wrapText="true"/>
    </xf>
    <xf applyAlignment="true" applyBorder="true" applyFill="false" applyFont="true" applyNumberFormat="true" borderId="162" fillId="0" fontId="24" numFmtId="1001" quotePrefix="false">
      <alignment horizontal="center" vertical="center" wrapText="true"/>
    </xf>
    <xf applyAlignment="true" applyBorder="true" applyFill="false" applyFont="false" borderId="163" fillId="0" fontId="1" numFmtId="0" quotePrefix="false">
      <alignment vertical="center" wrapText="true"/>
    </xf>
    <xf applyAlignment="true" applyBorder="true" applyFill="true" applyFont="false" borderId="164" fillId="4" fontId="1" numFmtId="0" quotePrefix="false">
      <alignment vertical="center" wrapText="true"/>
    </xf>
    <xf applyAlignment="true" applyBorder="true" applyFill="false" applyFont="true" applyNumberFormat="true" borderId="165" fillId="0" fontId="24" numFmtId="1000" quotePrefix="false">
      <alignment horizontal="center" vertical="center" wrapText="true"/>
    </xf>
    <xf applyAlignment="true" applyBorder="true" applyFill="false" applyFont="true" applyNumberFormat="true" borderId="166" fillId="0" fontId="24" numFmtId="1000" quotePrefix="false">
      <alignment horizontal="center" vertical="center" wrapText="true"/>
    </xf>
    <xf applyAlignment="true" applyBorder="true" applyFill="false" applyFont="true" applyNumberFormat="true" borderId="9" fillId="0" fontId="23" numFmtId="1001" quotePrefix="false">
      <alignment horizontal="center" vertical="center" wrapText="true"/>
    </xf>
    <xf applyAlignment="true" applyBorder="true" applyFill="false" applyFont="true" applyNumberFormat="true" borderId="167" fillId="0" fontId="24" numFmtId="1000" quotePrefix="false">
      <alignment horizontal="center" vertical="center" wrapText="true"/>
    </xf>
    <xf applyAlignment="true" applyBorder="true" applyFill="true" applyFont="true" applyNumberFormat="true" borderId="168" fillId="4" fontId="24" numFmtId="1001" quotePrefix="false">
      <alignment horizontal="center" vertical="center" wrapText="true"/>
    </xf>
    <xf applyAlignment="true" applyBorder="true" applyFill="false" applyFont="true" applyNumberFormat="true" borderId="169" fillId="0" fontId="24" numFmtId="1001" quotePrefix="false">
      <alignment horizontal="center" vertical="center" wrapText="true"/>
    </xf>
    <xf applyAlignment="true" applyBorder="true" applyFill="false" applyFont="true" applyNumberFormat="true" borderId="170" fillId="0" fontId="24" numFmtId="1000" quotePrefix="false">
      <alignment horizontal="center" vertical="center" wrapText="true"/>
    </xf>
    <xf applyAlignment="true" applyBorder="true" applyFill="false" applyFont="true" applyNumberFormat="true" borderId="171" fillId="0" fontId="14" numFmtId="1001" quotePrefix="false">
      <alignment horizontal="center" vertical="center" wrapText="true"/>
    </xf>
    <xf applyAlignment="true" applyBorder="true" applyFill="false" applyFont="true" applyNumberFormat="true" borderId="172" fillId="0" fontId="14" numFmtId="1000" quotePrefix="false">
      <alignment horizontal="center" vertical="center" wrapText="true"/>
    </xf>
    <xf applyAlignment="true" applyBorder="true" applyFill="true" applyFont="true" applyNumberFormat="true" borderId="1" fillId="5" fontId="10" numFmtId="1001" quotePrefix="false">
      <alignment horizontal="center" vertical="center" wrapText="true"/>
    </xf>
    <xf applyAlignment="true" applyBorder="true" applyFill="false" applyFont="true" applyNumberFormat="true" borderId="173" fillId="0" fontId="14" numFmtId="1003" quotePrefix="false">
      <alignment horizontal="center" vertical="center" wrapText="true"/>
    </xf>
    <xf applyAlignment="true" applyBorder="true" applyFill="false" applyFont="true" applyNumberFormat="true" borderId="174" fillId="0" fontId="24" numFmtId="1001" quotePrefix="false">
      <alignment horizontal="center" vertical="center" wrapText="true"/>
    </xf>
    <xf applyAlignment="true" applyBorder="true" applyFill="true" applyFont="true" applyNumberFormat="true" borderId="175" fillId="4" fontId="24" numFmtId="1001" quotePrefix="false">
      <alignment horizontal="center" vertical="center" wrapText="true"/>
    </xf>
    <xf applyAlignment="true" applyBorder="true" applyFill="true" applyFont="true" applyNumberFormat="true" borderId="1" fillId="5" fontId="10" numFmtId="1003" quotePrefix="false">
      <alignment horizontal="center" vertical="center" wrapText="true"/>
    </xf>
    <xf applyAlignment="true" applyBorder="true" applyFill="false" applyFont="true" applyNumberFormat="true" borderId="1" fillId="0" fontId="23" numFmtId="1007" quotePrefix="false">
      <alignment vertical="center" wrapText="true"/>
    </xf>
    <xf applyAlignment="true" applyBorder="true" applyFill="true" applyFont="true" applyNumberFormat="true" borderId="176" fillId="4" fontId="23" numFmtId="1001" quotePrefix="false">
      <alignment horizontal="center" vertical="center" wrapText="true"/>
    </xf>
  </cellXfs>
  <cellStyles count="1">
    <cellStyle builtinId="0" name="Normal" xfId="0"/>
  </cellStyles>
  <dxfs count="2">
    <dxf>
      <fill>
        <patternFill patternType="solid">
          <bgColor theme="5" tint="0.59996002912521396"/>
        </patternFill>
      </fill>
    </dxf>
    <dxf>
      <font>
        <strike val="true"/>
      </font>
      <fill>
        <patternFill patternType="solid">
          <bgColor theme="5" tint="0.79997998476028398"/>
        </patternFill>
      </fill>
    </dxf>
  </dxfs>
  <tableStyles count="0" defaultPivotStyle="PivotStyleMedium4" defaultTableStyle="TableStyleMedium9"/>
</styleSheet>
</file>

<file path=xl/_rels/workbook.xml.rels><?xml version="1.0" encoding="UTF-8" standalone="no" ?>
<Relationships xmlns="http://schemas.openxmlformats.org/package/2006/relationships">
  <Relationship Id="rId4" Target="worksheets/sheet4.xml" Type="http://schemas.openxmlformats.org/officeDocument/2006/relationships/worksheet"/>
  <Relationship Id="rId1" Target="worksheets/sheet1.xml" Type="http://schemas.openxmlformats.org/officeDocument/2006/relationships/worksheet"/>
  <Relationship Id="rId8" Target="worksheets/sheet8.xml" Type="http://schemas.openxmlformats.org/officeDocument/2006/relationships/worksheet"/>
  <Relationship Id="rId10" Target="styles.xml" Type="http://schemas.openxmlformats.org/officeDocument/2006/relationships/styles"/>
  <Relationship Id="rId7" Target="worksheets/sheet7.xml" Type="http://schemas.openxmlformats.org/officeDocument/2006/relationships/worksheet"/>
  <Relationship Id="rId5" Target="worksheets/sheet5.xml" Type="http://schemas.openxmlformats.org/officeDocument/2006/relationships/worksheet"/>
  <Relationship Id="rId3" Target="worksheets/sheet3.xml" Type="http://schemas.openxmlformats.org/officeDocument/2006/relationships/worksheet"/>
  <Relationship Id="rId2" Target="worksheets/sheet2.xml" Type="http://schemas.openxmlformats.org/officeDocument/2006/relationships/worksheet"/>
  <Relationship Id="rId9" Target="sharedStrings.xml" Type="http://schemas.openxmlformats.org/officeDocument/2006/relationships/sharedStrings"/>
  <Relationship Id="rId6" Target="worksheets/sheet6.xml" Type="http://schemas.openxmlformats.org/officeDocument/2006/relationships/worksheet"/>
  <Relationship Id="rId11" Target="theme/theme1.xml" Type="http://schemas.openxmlformats.org/officeDocument/2006/relationships/theme"/>
</Relationships>

</file>

<file path=xl/drawings/_rels/drawing1.xml.rels><?xml version="1.0" encoding="UTF-8" standalone="no" ?>
<Relationships xmlns="http://schemas.openxmlformats.org/package/2006/relationships">
  <Relationship Id="rId1" Target="../media/image1.png" Type="http://schemas.openxmlformats.org/officeDocument/2006/relationships/image"/>
  <Relationship Id="rId3" Target="../media/image3.png" Type="http://schemas.openxmlformats.org/officeDocument/2006/relationships/image"/>
  <Relationship Id="rId2" Target="../media/image2.png" Type="http://schemas.openxmlformats.org/officeDocument/2006/relationships/image"/>
</Relationships>

</file>

<file path=xl/drawings/_rels/drawing2.xml.rels><?xml version="1.0" encoding="UTF-8" standalone="no" ?>
<Relationships xmlns="http://schemas.openxmlformats.org/package/2006/relationships">
  <Relationship Id="rId1" Target="../media/image1.png" Type="http://schemas.openxmlformats.org/officeDocument/2006/relationships/image"/>
  <Relationship Id="rId3" Target="../media/image3.png" Type="http://schemas.openxmlformats.org/officeDocument/2006/relationships/image"/>
  <Relationship Id="rId2" Target="../media/image2.png" Type="http://schemas.openxmlformats.org/officeDocument/2006/relationships/image"/>
</Relationships>

</file>

<file path=xl/drawings/_rels/drawing3.xml.rels><?xml version="1.0" encoding="UTF-8" standalone="no" ?>
<Relationships xmlns="http://schemas.openxmlformats.org/package/2006/relationships">
  <Relationship Id="rId1" Target="../media/image1.png" Type="http://schemas.openxmlformats.org/officeDocument/2006/relationships/image"/>
  <Relationship Id="rId3" Target="../media/image3.png" Type="http://schemas.openxmlformats.org/officeDocument/2006/relationships/image"/>
  <Relationship Id="rId2" Target="../media/image2.png" Type="http://schemas.openxmlformats.org/officeDocument/2006/relationships/image"/>
</Relationships>

</file>

<file path=xl/drawings/_rels/drawing4.xml.rels><?xml version="1.0" encoding="UTF-8" standalone="no" ?>
<Relationships xmlns="http://schemas.openxmlformats.org/package/2006/relationships">
  <Relationship Id="rId1" Target="../media/image4.png" Type="http://schemas.openxmlformats.org/officeDocument/2006/relationships/image"/>
  <Relationship Id="rId3" Target="../media/image3.png" Type="http://schemas.openxmlformats.org/officeDocument/2006/relationships/image"/>
  <Relationship Id="rId2" Target="../media/image2.png" Type="http://schemas.openxmlformats.org/officeDocument/2006/relationships/image"/>
</Relationships>

</file>

<file path=xl/drawings/drawing1.xml><?xml version="1.0" encoding="utf-8"?>
<xdr:wsDr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xdr:absoluteAnchor>
    <xdr:pos x="4182726" y="2971986"/>
    <xdr:ext cx="381065" cy="287796"/>
    <xdr:pic>
      <xdr:nvPicPr>
        <xdr:cNvPr hidden="false" id="1" name="Picture 1"/>
        <xdr:cNvPicPr preferRelativeResize="true"/>
      </xdr:nvPicPr>
      <xdr:blipFill>
        <a:blip r:embed="rId1"/>
        <a:srcRect b="24000" l="68182" r="0" t="17999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6901480" y="3047256"/>
    <xdr:ext cx="837790" cy="429481"/>
    <xdr:pic>
      <xdr:nvPicPr>
        <xdr:cNvPr hidden="false" id="2" name="Picture 2"/>
        <xdr:cNvPicPr preferRelativeResize="true"/>
      </xdr:nvPicPr>
      <xdr:blipFill>
        <a:blip r:embed="rId2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7881089" y="3304058"/>
    <xdr:ext cx="637840" cy="323217"/>
    <xdr:pic>
      <xdr:nvPicPr>
        <xdr:cNvPr hidden="false" id="3" name="Picture 3"/>
        <xdr:cNvPicPr preferRelativeResize="true"/>
      </xdr:nvPicPr>
      <xdr:blipFill>
        <a:blip r:embed="rId3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6342809" y="3829869"/>
    <xdr:ext cx="266440" cy="152696"/>
    <xdr:pic>
      <xdr:nvPicPr>
        <xdr:cNvPr hidden="false" id="4" name="Picture 4"/>
        <xdr:cNvPicPr preferRelativeResize="true"/>
      </xdr:nvPicPr>
      <xdr:blipFill>
        <a:blip r:embed="rId1"/>
        <a:srcRect b="24000" l="68182" r="0" t="17999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8717391" y="2905571"/>
    <xdr:ext cx="828787" cy="429481"/>
    <xdr:pic>
      <xdr:nvPicPr>
        <xdr:cNvPr hidden="false" id="5" name="Picture 5"/>
        <xdr:cNvPicPr preferRelativeResize="true"/>
      </xdr:nvPicPr>
      <xdr:blipFill>
        <a:blip r:embed="rId1"/>
        <a:srcRect b="0" l="0" r="0" t="13635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7177891" y="5600998"/>
    <xdr:ext cx="931733" cy="324147"/>
    <xdr:pic>
      <xdr:nvPicPr>
        <xdr:cNvPr hidden="false" id="6" name="Picture 6"/>
        <xdr:cNvPicPr preferRelativeResize="true"/>
      </xdr:nvPicPr>
      <xdr:blipFill>
        <a:blip r:embed="rId1"/>
        <a:srcRect b="33061" l="0" r="56723" t="13635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8812548" y="2000213"/>
    <xdr:ext cx="457367" cy="256170"/>
    <xdr:pic>
      <xdr:nvPicPr>
        <xdr:cNvPr hidden="false" id="7" name="Picture 7"/>
        <xdr:cNvPicPr preferRelativeResize="true"/>
      </xdr:nvPicPr>
      <xdr:blipFill>
        <a:blip r:embed="rId1"/>
        <a:srcRect b="28495" l="0" r="56835" t="13635"/>
        <a:stretch/>
      </xdr:blipFill>
      <xdr:spPr>
        <a:xfrm flipH="false" flipV="false" rot="0"/>
        <a:prstGeom prst="rect"/>
      </xdr:spPr>
    </xdr:pic>
    <xdr:clientData fLocksWithSheet="true"/>
  </xdr:absoluteAnchor>
</xdr:wsDr>
</file>

<file path=xl/drawings/drawing2.xml><?xml version="1.0" encoding="utf-8"?>
<xdr:wsDr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xdr:absoluteAnchor>
    <xdr:pos x="3334595" y="3031629"/>
    <xdr:ext cx="381203" cy="288429"/>
    <xdr:pic>
      <xdr:nvPicPr>
        <xdr:cNvPr hidden="false" id="8" name="Picture 8"/>
        <xdr:cNvPicPr preferRelativeResize="true"/>
      </xdr:nvPicPr>
      <xdr:blipFill>
        <a:blip r:embed="rId1"/>
        <a:srcRect b="24000" l="68182" r="0" t="17999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5858220" y="3259336"/>
    <xdr:ext cx="837790" cy="425052"/>
    <xdr:pic>
      <xdr:nvPicPr>
        <xdr:cNvPr hidden="false" id="9" name="Picture 9"/>
        <xdr:cNvPicPr preferRelativeResize="true"/>
      </xdr:nvPicPr>
      <xdr:blipFill>
        <a:blip r:embed="rId2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6837830" y="3517404"/>
    <xdr:ext cx="637840" cy="326379"/>
    <xdr:pic>
      <xdr:nvPicPr>
        <xdr:cNvPr hidden="false" id="10" name="Picture 10"/>
        <xdr:cNvPicPr preferRelativeResize="true"/>
      </xdr:nvPicPr>
      <xdr:blipFill>
        <a:blip r:embed="rId3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5290238" y="4847034"/>
    <xdr:ext cx="266440" cy="267891"/>
    <xdr:pic>
      <xdr:nvPicPr>
        <xdr:cNvPr hidden="false" id="11" name="Picture 11"/>
        <xdr:cNvPicPr preferRelativeResize="true"/>
      </xdr:nvPicPr>
      <xdr:blipFill>
        <a:blip r:embed="rId1"/>
        <a:srcRect b="24000" l="68182" r="0" t="17999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7645390" y="2879824"/>
    <xdr:ext cx="685493" cy="349151"/>
    <xdr:pic>
      <xdr:nvPicPr>
        <xdr:cNvPr hidden="false" id="12" name="Picture 12"/>
        <xdr:cNvPicPr preferRelativeResize="true"/>
      </xdr:nvPicPr>
      <xdr:blipFill>
        <a:blip r:embed="rId1"/>
        <a:srcRect b="0" l="0" r="0" t="13635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6134631" y="6791622"/>
    <xdr:ext cx="931733" cy="324147"/>
    <xdr:pic>
      <xdr:nvPicPr>
        <xdr:cNvPr hidden="false" id="13" name="Picture 13"/>
        <xdr:cNvPicPr preferRelativeResize="true"/>
      </xdr:nvPicPr>
      <xdr:blipFill>
        <a:blip r:embed="rId1"/>
        <a:srcRect b="33061" l="0" r="56723" t="13635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7769522" y="2010742"/>
    <xdr:ext cx="456995" cy="258068"/>
    <xdr:pic>
      <xdr:nvPicPr>
        <xdr:cNvPr hidden="false" id="14" name="Picture 14"/>
        <xdr:cNvPicPr preferRelativeResize="true"/>
      </xdr:nvPicPr>
      <xdr:blipFill>
        <a:blip r:embed="rId1"/>
        <a:srcRect b="28495" l="0" r="56835" t="13635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9209216" y="2561034"/>
    <xdr:ext cx="456949" cy="258068"/>
    <xdr:pic>
      <xdr:nvPicPr>
        <xdr:cNvPr hidden="false" id="15" name="Picture 15"/>
        <xdr:cNvPicPr preferRelativeResize="true"/>
      </xdr:nvPicPr>
      <xdr:blipFill>
        <a:blip r:embed="rId1"/>
        <a:srcRect b="28495" l="0" r="56835" t="13635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3325367" y="3517404"/>
    <xdr:ext cx="381205" cy="288429"/>
    <xdr:pic>
      <xdr:nvPicPr>
        <xdr:cNvPr hidden="false" id="16" name="Picture 16"/>
        <xdr:cNvPicPr preferRelativeResize="true"/>
      </xdr:nvPicPr>
      <xdr:blipFill>
        <a:blip r:embed="rId1"/>
        <a:srcRect b="24000" l="68182" r="0" t="17999"/>
        <a:stretch/>
      </xdr:blipFill>
      <xdr:spPr>
        <a:xfrm flipH="false" flipV="false" rot="0"/>
        <a:prstGeom prst="rect"/>
      </xdr:spPr>
    </xdr:pic>
    <xdr:clientData fLocksWithSheet="true"/>
  </xdr:absoluteAnchor>
</xdr:wsDr>
</file>

<file path=xl/drawings/drawing3.xml><?xml version="1.0" encoding="utf-8"?>
<xdr:wsDr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xdr:absoluteAnchor>
    <xdr:pos x="4173480" y="3002421"/>
    <xdr:ext cx="381065" cy="287797"/>
    <xdr:pic>
      <xdr:nvPicPr>
        <xdr:cNvPr hidden="false" id="17" name="Picture 17"/>
        <xdr:cNvPicPr preferRelativeResize="true"/>
      </xdr:nvPicPr>
      <xdr:blipFill>
        <a:blip r:embed="rId1"/>
        <a:srcRect b="24000" l="68182" r="0" t="17999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6901480" y="3228231"/>
    <xdr:ext cx="837790" cy="429481"/>
    <xdr:pic>
      <xdr:nvPicPr>
        <xdr:cNvPr hidden="false" id="18" name="Picture 18"/>
        <xdr:cNvPicPr preferRelativeResize="true"/>
      </xdr:nvPicPr>
      <xdr:blipFill>
        <a:blip r:embed="rId2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7881089" y="3485033"/>
    <xdr:ext cx="637840" cy="323217"/>
    <xdr:pic>
      <xdr:nvPicPr>
        <xdr:cNvPr hidden="false" id="19" name="Picture 19"/>
        <xdr:cNvPicPr preferRelativeResize="true"/>
      </xdr:nvPicPr>
      <xdr:blipFill>
        <a:blip r:embed="rId3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6342809" y="4010844"/>
    <xdr:ext cx="266440" cy="152696"/>
    <xdr:pic>
      <xdr:nvPicPr>
        <xdr:cNvPr hidden="false" id="20" name="Picture 20"/>
        <xdr:cNvPicPr preferRelativeResize="true"/>
      </xdr:nvPicPr>
      <xdr:blipFill>
        <a:blip r:embed="rId1"/>
        <a:srcRect b="24000" l="68182" r="0" t="17999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8831989" y="2829744"/>
    <xdr:ext cx="685539" cy="354210"/>
    <xdr:pic>
      <xdr:nvPicPr>
        <xdr:cNvPr hidden="false" id="21" name="Picture 21"/>
        <xdr:cNvPicPr preferRelativeResize="true"/>
      </xdr:nvPicPr>
      <xdr:blipFill>
        <a:blip r:embed="rId1"/>
        <a:srcRect b="0" l="0" r="0" t="13635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7177891" y="5781973"/>
    <xdr:ext cx="931733" cy="324147"/>
    <xdr:pic>
      <xdr:nvPicPr>
        <xdr:cNvPr hidden="false" id="22" name="Picture 22"/>
        <xdr:cNvPicPr preferRelativeResize="true"/>
      </xdr:nvPicPr>
      <xdr:blipFill>
        <a:blip r:embed="rId1"/>
        <a:srcRect b="33061" l="0" r="56723" t="13635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8812548" y="2000250"/>
    <xdr:ext cx="457367" cy="256729"/>
    <xdr:pic>
      <xdr:nvPicPr>
        <xdr:cNvPr hidden="false" id="23" name="Picture 23"/>
        <xdr:cNvPicPr preferRelativeResize="true"/>
      </xdr:nvPicPr>
      <xdr:blipFill>
        <a:blip r:embed="rId1"/>
        <a:srcRect b="28495" l="0" r="56835" t="13635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4182726" y="3113112"/>
    <xdr:ext cx="381065" cy="287797"/>
    <xdr:pic>
      <xdr:nvPicPr>
        <xdr:cNvPr hidden="false" id="24" name="Picture 24"/>
        <xdr:cNvPicPr preferRelativeResize="true"/>
      </xdr:nvPicPr>
      <xdr:blipFill>
        <a:blip r:embed="rId1"/>
        <a:srcRect b="24000" l="68182" r="0" t="17999"/>
        <a:stretch/>
      </xdr:blipFill>
      <xdr:spPr>
        <a:xfrm flipH="false" flipV="false" rot="0"/>
        <a:prstGeom prst="rect"/>
      </xdr:spPr>
    </xdr:pic>
    <xdr:clientData fLocksWithSheet="true"/>
  </xdr:absoluteAnchor>
</xdr:wsDr>
</file>

<file path=xl/drawings/drawing4.xml><?xml version="1.0" encoding="utf-8"?>
<xdr:wsDr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xdr:absoluteAnchor>
    <xdr:pos x="13385814" y="2731517"/>
    <xdr:ext cx="447173" cy="345579"/>
    <xdr:pic>
      <xdr:nvPicPr>
        <xdr:cNvPr hidden="false" id="25" name="Picture 25"/>
        <xdr:cNvPicPr preferRelativeResize="true"/>
      </xdr:nvPicPr>
      <xdr:blipFill>
        <a:blip r:embed="rId1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15860495" y="3714750"/>
    <xdr:ext cx="562291" cy="0"/>
    <xdr:pic>
      <xdr:nvPicPr>
        <xdr:cNvPr hidden="false" id="26" name="Picture 26"/>
        <xdr:cNvPicPr preferRelativeResize="true"/>
      </xdr:nvPicPr>
      <xdr:blipFill>
        <a:blip r:embed="rId2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16696736" y="3714750"/>
    <xdr:ext cx="542701" cy="0"/>
    <xdr:pic>
      <xdr:nvPicPr>
        <xdr:cNvPr hidden="false" id="27" name="Picture 27"/>
        <xdr:cNvPicPr preferRelativeResize="true"/>
      </xdr:nvPicPr>
      <xdr:blipFill>
        <a:blip r:embed="rId3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15870653" y="3714750"/>
    <xdr:ext cx="570998" cy="0"/>
    <xdr:pic>
      <xdr:nvPicPr>
        <xdr:cNvPr hidden="false" id="28" name="Picture 28"/>
        <xdr:cNvPicPr preferRelativeResize="true"/>
      </xdr:nvPicPr>
      <xdr:blipFill>
        <a:blip r:embed="rId2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16668440" y="3714750"/>
    <xdr:ext cx="570998" cy="0"/>
    <xdr:pic>
      <xdr:nvPicPr>
        <xdr:cNvPr hidden="false" id="29" name="Picture 29"/>
        <xdr:cNvPicPr preferRelativeResize="true"/>
      </xdr:nvPicPr>
      <xdr:blipFill>
        <a:blip r:embed="rId3"/>
        <a:stretch/>
      </xdr:blipFill>
      <xdr:spPr>
        <a:xfrm flipH="false" flipV="false" rot="0"/>
        <a:prstGeom prst="rect"/>
      </xdr:spPr>
    </xdr:pic>
    <xdr:clientData fLocksWithSheet="true"/>
  </xdr:absoluteAnchor>
</xdr:wsDr>
</file>

<file path=xl/theme/theme1.xml><?xml version="1.0" encoding="utf-8"?>
<a:theme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</a:theme>
</file>

<file path=xl/worksheets/_rels/sheet2.xml.rels><?xml version="1.0" encoding="UTF-8" standalone="no" ?>
<Relationships xmlns="http://schemas.openxmlformats.org/package/2006/relationships">
  <Relationship Id="rId1" Target="../drawings/drawing1.xml" Type="http://schemas.openxmlformats.org/officeDocument/2006/relationships/drawing"/>
</Relationships>

</file>

<file path=xl/worksheets/_rels/sheet4.xml.rels><?xml version="1.0" encoding="UTF-8" standalone="no" ?>
<Relationships xmlns="http://schemas.openxmlformats.org/package/2006/relationships">
  <Relationship Id="rId1" Target="../drawings/drawing2.xml" Type="http://schemas.openxmlformats.org/officeDocument/2006/relationships/drawing"/>
</Relationships>

</file>

<file path=xl/worksheets/_rels/sheet6.xml.rels><?xml version="1.0" encoding="UTF-8" standalone="no" ?>
<Relationships xmlns="http://schemas.openxmlformats.org/package/2006/relationships">
  <Relationship Id="rId1" Target="../drawings/drawing3.xml" Type="http://schemas.openxmlformats.org/officeDocument/2006/relationships/drawing"/>
</Relationships>

</file>

<file path=xl/worksheets/_rels/sheet8.xml.rels><?xml version="1.0" encoding="UTF-8" standalone="no" ?>
<Relationships xmlns="http://schemas.openxmlformats.org/package/2006/relationships">
  <Relationship Id="rId4" Target="../drawings/drawing4.xml" Type="http://schemas.openxmlformats.org/officeDocument/2006/relationships/drawing"/>
  <Relationship Id="rId1" Target="https://zakupki.gov.ru/epz/contract/contractCard/common-info.html?reestrNumber=2782100677424000109&amp;contractInfoId=88395408" TargetMode="External" Type="http://schemas.openxmlformats.org/officeDocument/2006/relationships/hyperlink"/>
  <Relationship Id="rId3" Target="https://estore.gz-spb.ru/contracts/electronicshop/sign/form/show/2304541/?backurl=L2NvbnRyYWN0cy9jYXRhbG9nL2NvbW1vbi8/bmFtZT0lRDElODElRDElODIlRDElODAlRDAlQjAlRDElODUlRDAlQkUlRDAlQjIlRDAlQjAlRDAlQkQlRDAlQjglRDElOEUmc3RhdHVzPWNvbnRyYWN0LmZpbmlzaCZwYWdlPTE5" TargetMode="External" Type="http://schemas.openxmlformats.org/officeDocument/2006/relationships/hyperlink"/>
  <Relationship Id="rId2" Target="https://zakupki.gov.ru/epz/contract/contractCard/common-info.html?reestrNumber=2784331225323000093&amp;contractInfoId=86624006" TargetMode="External" Type="http://schemas.openxmlformats.org/officeDocument/2006/relationships/hyperlink"/>
</Relationships>

</file>

<file path=xl/worksheets/sheet1.xml><?xml version="1.0" encoding="utf-8"?>
<work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tabColor rgb="92D050" tint="0"/>
    <outlinePr summaryBelow="true" summaryRight="true"/>
  </sheetPr>
  <dimension ref="A1:B16"/>
  <sheetViews>
    <sheetView showZeros="true" workbookViewId="0"/>
  </sheetViews>
  <sheetFormatPr baseColWidth="8" customHeight="false" defaultColWidth="9.1428569495243632" defaultRowHeight="15" zeroHeight="false"/>
  <cols>
    <col customWidth="true" max="1" min="1" outlineLevel="0" style="1" width="36.142858133687632"/>
    <col customWidth="true" max="2" min="2" outlineLevel="0" style="2" width="50.999998477504363"/>
    <col bestFit="true" customWidth="true" max="16384" min="3" outlineLevel="0" style="3" width="9.1428569495243632"/>
  </cols>
  <sheetData>
    <row customHeight="true" ht="21.75" outlineLevel="0" r="1">
      <c r="A1" s="5" t="s">
        <v>2</v>
      </c>
      <c r="B1" s="5" t="s"/>
    </row>
    <row customHeight="true" ht="30.75" outlineLevel="0" r="2">
      <c r="A2" s="5" t="n"/>
      <c r="B2" s="5" t="s"/>
    </row>
    <row ht="15.75" outlineLevel="0" r="3">
      <c r="A3" s="9" t="s">
        <v>5</v>
      </c>
      <c r="B3" s="10" t="s"/>
    </row>
    <row ht="15.75" outlineLevel="0" r="4">
      <c r="A4" s="12" t="n"/>
      <c r="B4" s="12" t="n"/>
    </row>
    <row customHeight="true" ht="67.5" outlineLevel="0" r="5">
      <c r="A5" s="8" t="s">
        <v>4</v>
      </c>
      <c r="B5" s="8" t="n"/>
    </row>
    <row customHeight="true" ht="308.25" outlineLevel="0" r="6">
      <c r="A6" s="8" t="s">
        <v>9</v>
      </c>
      <c r="B6" s="8" t="s">
        <v>12</v>
      </c>
    </row>
    <row customHeight="true" ht="91.5" outlineLevel="0" r="7">
      <c r="A7" s="8" t="s">
        <v>3</v>
      </c>
      <c r="B7" s="11" t="s">
        <v>7</v>
      </c>
    </row>
    <row customHeight="true" ht="29.25" outlineLevel="0" r="8">
      <c r="A8" s="8" t="s">
        <v>10</v>
      </c>
      <c r="B8" s="14" t="s"/>
    </row>
    <row ht="15.75" outlineLevel="0" r="9">
      <c r="A9" s="4" t="n"/>
      <c r="B9" s="4" t="n"/>
    </row>
    <row ht="15.75" outlineLevel="0" r="10">
      <c r="A10" s="4" t="s">
        <v>1</v>
      </c>
      <c r="B10" s="4" t="s"/>
    </row>
    <row ht="15.75" outlineLevel="0" r="11">
      <c r="A11" s="4" t="n"/>
      <c r="B11" s="4" t="n"/>
    </row>
    <row ht="15.75" outlineLevel="0" r="12">
      <c r="A12" s="7" t="s">
        <v>6</v>
      </c>
      <c r="B12" s="7" t="s">
        <v>11</v>
      </c>
    </row>
    <row ht="15.75" outlineLevel="0" r="13">
      <c r="A13" s="4" t="n"/>
      <c r="B13" s="4" t="n"/>
    </row>
    <row ht="15.75" outlineLevel="0" r="14">
      <c r="A14" s="13" t="s">
        <v>8</v>
      </c>
      <c r="B14" s="4" t="n"/>
    </row>
    <row ht="15.75" outlineLevel="0" r="15">
      <c r="A15" s="6" t="n"/>
      <c r="B15" s="4" t="n"/>
    </row>
    <row customHeight="true" ht="29.25" outlineLevel="0" r="16">
      <c r="A16" s="7" t="s">
        <v>0</v>
      </c>
      <c r="B16" s="7" t="s"/>
    </row>
  </sheetData>
  <mergeCells count="6">
    <mergeCell ref="A1:B1"/>
    <mergeCell ref="A2:B2"/>
    <mergeCell ref="A3:B3"/>
    <mergeCell ref="A8:B8"/>
    <mergeCell ref="A10:B10"/>
    <mergeCell ref="A16:B16"/>
  </mergeCells>
  <pageMargins bottom="0.75" footer="0.30000001192092896" header="0.30000001192092896" left="0.70000004768371582" right="0.70000004768371582" top="0.75"/>
  <pageSetup fitToHeight="0" fitToWidth="0" orientation="portrait" paperHeight="297mm" paperSize="9" paperWidth="210mm" scale="100"/>
</worksheet>
</file>

<file path=xl/worksheets/sheet2.xml><?xml version="1.0" encoding="utf-8"?>
<work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tabColor rgb="92D050" tint="0"/>
    <outlinePr summaryBelow="true" summaryRight="true"/>
  </sheetPr>
  <dimension ref="A1:P17"/>
  <sheetViews>
    <sheetView showZeros="true" workbookViewId="0"/>
  </sheetViews>
  <sheetFormatPr baseColWidth="8" customHeight="false" defaultColWidth="9.1406253092569258" defaultRowHeight="15" zeroHeight="false"/>
  <cols>
    <col customWidth="true" max="1" min="1" outlineLevel="0" width="3.5714286439283636"/>
    <col customWidth="true" max="2" min="2" outlineLevel="0" width="17.428571863570181"/>
    <col customWidth="true" max="3" min="3" outlineLevel="0" width="11.714285762618909"/>
    <col customWidth="true" max="4" min="4" outlineLevel="0" width="12.142856780358182"/>
    <col customWidth="true" max="5" min="5" outlineLevel="0" width="11.571428305596001"/>
    <col customWidth="true" max="6" min="6" outlineLevel="0" width="10.142857118690545"/>
    <col customWidth="true" max="7" min="7" outlineLevel="0" width="8.428571694403999"/>
    <col customWidth="true" max="8" min="8" outlineLevel="0" width="10.000000338332363"/>
    <col customWidth="true" max="9" min="9" outlineLevel="0" width="10.999999830833818"/>
    <col customWidth="true" max="10" min="10" outlineLevel="0" width="13.142857626189091"/>
    <col customWidth="true" max="11" min="11" outlineLevel="0" width="11.28571406821491"/>
    <col customWidth="true" max="12" min="12" outlineLevel="0" width="15.714285085954183"/>
  </cols>
  <sheetData>
    <row customHeight="true" ht="24" outlineLevel="0" r="1">
      <c r="A1" s="15" t="s">
        <v>13</v>
      </c>
      <c r="B1" s="15" t="s"/>
      <c r="C1" s="15" t="s"/>
      <c r="D1" s="15" t="s"/>
      <c r="E1" s="15" t="s"/>
      <c r="F1" s="15" t="s"/>
      <c r="G1" s="15" t="s"/>
      <c r="H1" s="15" t="s"/>
      <c r="I1" s="15" t="s"/>
      <c r="J1" s="15" t="s"/>
      <c r="K1" s="15" t="s"/>
      <c r="L1" s="15" t="s"/>
    </row>
    <row customHeight="true" ht="68.25" outlineLevel="0" r="2">
      <c r="A2" s="23" t="s">
        <v>16</v>
      </c>
      <c r="B2" s="23" t="s"/>
      <c r="C2" s="23" t="s"/>
      <c r="D2" s="23" t="s"/>
      <c r="E2" s="23" t="s"/>
      <c r="F2" s="23" t="s"/>
      <c r="G2" s="23" t="s"/>
      <c r="H2" s="23" t="s"/>
      <c r="I2" s="23" t="s"/>
      <c r="J2" s="23" t="s"/>
      <c r="K2" s="23" t="s"/>
      <c r="L2" s="23" t="s"/>
    </row>
    <row customHeight="true" ht="35.25" outlineLevel="0" r="3">
      <c r="A3" s="21" t="s">
        <v>14</v>
      </c>
      <c r="B3" s="21" t="s"/>
      <c r="C3" s="21" t="s"/>
      <c r="D3" s="21" t="s"/>
      <c r="E3" s="21" t="s"/>
      <c r="F3" s="21" t="s"/>
      <c r="G3" s="21" t="s"/>
      <c r="H3" s="21" t="s"/>
      <c r="I3" s="21" t="s"/>
      <c r="J3" s="21" t="s"/>
      <c r="K3" s="21" t="s"/>
      <c r="L3" s="21" t="s"/>
      <c r="M3" s="21" t="n"/>
      <c r="N3" s="21" t="n"/>
    </row>
    <row customHeight="true" ht="11.25" outlineLevel="0" r="4">
      <c r="A4" s="3" t="n"/>
      <c r="B4" s="3" t="n"/>
      <c r="C4" s="3" t="n"/>
      <c r="D4" s="3" t="n"/>
      <c r="E4" s="3" t="n"/>
      <c r="F4" s="3" t="n"/>
      <c r="G4" s="3" t="n"/>
      <c r="H4" s="3" t="n"/>
      <c r="I4" s="44" t="n"/>
      <c r="J4" s="3" t="n"/>
      <c r="K4" s="3" t="n"/>
      <c r="L4" s="3" t="n"/>
    </row>
    <row customHeight="true" ht="60.75" outlineLevel="0" r="5">
      <c r="A5" s="27" t="s">
        <v>17</v>
      </c>
      <c r="B5" s="35" t="s">
        <v>19</v>
      </c>
      <c r="C5" s="38" t="s">
        <v>20</v>
      </c>
      <c r="D5" s="39" t="s"/>
      <c r="E5" s="40" t="s"/>
      <c r="F5" s="42" t="s"/>
      <c r="G5" s="43" t="s">
        <v>23</v>
      </c>
      <c r="H5" s="43" t="s">
        <v>25</v>
      </c>
      <c r="I5" s="46" t="s">
        <v>26</v>
      </c>
      <c r="J5" s="48" t="s"/>
      <c r="K5" s="49" t="s"/>
      <c r="L5" s="51" t="s">
        <v>29</v>
      </c>
      <c r="P5" s="53" t="n"/>
    </row>
    <row ht="89.25" outlineLevel="0" r="6">
      <c r="A6" s="45" t="s"/>
      <c r="B6" s="47" t="s"/>
      <c r="C6" s="50" t="s">
        <v>27</v>
      </c>
      <c r="D6" s="50" t="s">
        <v>28</v>
      </c>
      <c r="E6" s="50" t="s">
        <v>30</v>
      </c>
      <c r="F6" s="52" t="n"/>
      <c r="G6" s="54" t="s"/>
      <c r="H6" s="55" t="s"/>
      <c r="I6" s="56" t="s">
        <v>31</v>
      </c>
      <c r="J6" s="57" t="s">
        <v>32</v>
      </c>
      <c r="K6" s="57" t="s">
        <v>33</v>
      </c>
      <c r="L6" s="58" t="n"/>
    </row>
    <row ht="40.5" outlineLevel="0" r="7">
      <c r="A7" s="19" t="n">
        <v>1</v>
      </c>
      <c r="B7" s="19" t="n">
        <v>2</v>
      </c>
      <c r="C7" s="19" t="n">
        <v>3</v>
      </c>
      <c r="D7" s="19" t="n">
        <v>4</v>
      </c>
      <c r="E7" s="19" t="n">
        <v>5</v>
      </c>
      <c r="F7" s="19" t="s">
        <v>18</v>
      </c>
      <c r="G7" s="19" t="n">
        <v>7</v>
      </c>
      <c r="H7" s="19" t="s">
        <v>21</v>
      </c>
      <c r="I7" s="41" t="s">
        <v>22</v>
      </c>
      <c r="J7" s="41" t="n">
        <v>10</v>
      </c>
      <c r="K7" s="41" t="n">
        <v>11</v>
      </c>
      <c r="L7" s="19" t="s">
        <v>24</v>
      </c>
    </row>
    <row outlineLevel="0" r="8">
      <c r="A8" s="16" t="n">
        <v>1</v>
      </c>
      <c r="B8" s="17" t="n"/>
      <c r="C8" s="18" t="n"/>
      <c r="D8" s="18" t="n"/>
      <c r="E8" s="18" t="n"/>
      <c r="F8" s="46" t="n">
        <f aca="false" ca="false" dt2D="false" dtr="false" t="normal">C8+D8+E8</f>
        <v>0</v>
      </c>
      <c r="G8" s="59" t="n"/>
      <c r="H8" s="59" t="n"/>
      <c r="I8" s="60" t="e">
        <f aca="false" ca="false" dt2D="false" dtr="false" t="normal">AVERAGE(C8:E8)</f>
        <v>#DIV/0!</v>
      </c>
      <c r="J8" s="60" t="e">
        <f aca="false" ca="false" dt2D="false" dtr="false" t="normal">_XLFN.STDEV.S(C8:E8)</f>
        <v>#DIV/0!</v>
      </c>
      <c r="K8" s="62" t="e">
        <f aca="false" ca="false" dt2D="false" dtr="false" t="normal">J8/I8</f>
        <v>#DIV/0!</v>
      </c>
      <c r="L8" s="18" t="e">
        <f aca="false" ca="false" dt2D="false" dtr="false" t="normal">F8/H8*G8</f>
        <v>#DIV/0!</v>
      </c>
    </row>
    <row outlineLevel="0" r="9">
      <c r="A9" s="16" t="n">
        <v>2</v>
      </c>
      <c r="B9" s="17" t="n"/>
      <c r="C9" s="18" t="n"/>
      <c r="D9" s="18" t="n"/>
      <c r="E9" s="18" t="n"/>
      <c r="F9" s="46" t="n">
        <f aca="false" ca="false" dt2D="false" dtr="false" t="normal">C9+D9+E9</f>
        <v>0</v>
      </c>
      <c r="G9" s="59" t="n"/>
      <c r="H9" s="59" t="n"/>
      <c r="I9" s="60" t="e">
        <f aca="false" ca="false" dt2D="false" dtr="false" t="normal">AVERAGE(C9:E9)</f>
        <v>#DIV/0!</v>
      </c>
      <c r="J9" s="60" t="e">
        <f aca="false" ca="false" dt2D="false" dtr="false" t="normal">_XLFN.STDEV.S(C9:E9)</f>
        <v>#DIV/0!</v>
      </c>
      <c r="K9" s="62" t="e">
        <f aca="false" ca="false" dt2D="false" dtr="false" t="normal">J9/I9</f>
        <v>#DIV/0!</v>
      </c>
      <c r="L9" s="18" t="e">
        <f aca="false" ca="false" dt2D="false" dtr="false" t="normal">F9/H9*G9</f>
        <v>#DIV/0!</v>
      </c>
    </row>
    <row outlineLevel="0" r="10">
      <c r="A10" s="16" t="n">
        <v>3</v>
      </c>
      <c r="B10" s="17" t="n"/>
      <c r="C10" s="18" t="n"/>
      <c r="D10" s="18" t="n"/>
      <c r="E10" s="18" t="n"/>
      <c r="F10" s="46" t="n">
        <f aca="false" ca="false" dt2D="false" dtr="false" t="normal">C10+D10+E10</f>
        <v>0</v>
      </c>
      <c r="G10" s="59" t="n"/>
      <c r="H10" s="59" t="n"/>
      <c r="I10" s="60" t="e">
        <f aca="false" ca="false" dt2D="false" dtr="false" t="normal">AVERAGE(C10:E10)</f>
        <v>#DIV/0!</v>
      </c>
      <c r="J10" s="60" t="e">
        <f aca="false" ca="false" dt2D="false" dtr="false" t="normal">_XLFN.STDEV.S(C10:E10)</f>
        <v>#DIV/0!</v>
      </c>
      <c r="K10" s="62" t="e">
        <f aca="false" ca="false" dt2D="false" dtr="false" t="normal">J10/I10</f>
        <v>#DIV/0!</v>
      </c>
      <c r="L10" s="18" t="e">
        <f aca="false" ca="false" dt2D="false" dtr="false" t="normal">F10/H10*G10</f>
        <v>#DIV/0!</v>
      </c>
    </row>
    <row outlineLevel="0" r="11">
      <c r="A11" s="16" t="n">
        <v>4</v>
      </c>
      <c r="B11" s="17" t="n"/>
      <c r="C11" s="18" t="n"/>
      <c r="D11" s="18" t="n"/>
      <c r="E11" s="18" t="n"/>
      <c r="F11" s="46" t="n">
        <f aca="false" ca="false" dt2D="false" dtr="false" t="normal">C11+D11+E11</f>
        <v>0</v>
      </c>
      <c r="G11" s="59" t="n"/>
      <c r="H11" s="59" t="n"/>
      <c r="I11" s="60" t="e">
        <f aca="false" ca="false" dt2D="false" dtr="false" t="normal">AVERAGE(C11:E11)</f>
        <v>#DIV/0!</v>
      </c>
      <c r="J11" s="60" t="e">
        <f aca="false" ca="false" dt2D="false" dtr="false" t="normal">_XLFN.STDEV.S(C11:E11)</f>
        <v>#DIV/0!</v>
      </c>
      <c r="K11" s="62" t="e">
        <f aca="false" ca="false" dt2D="false" dtr="false" t="normal">J11/I11</f>
        <v>#DIV/0!</v>
      </c>
      <c r="L11" s="18" t="e">
        <f aca="false" ca="false" dt2D="false" dtr="false" t="normal">F11/H11*G11</f>
        <v>#DIV/0!</v>
      </c>
    </row>
    <row outlineLevel="0" r="12">
      <c r="A12" s="16" t="n">
        <v>5</v>
      </c>
      <c r="B12" s="17" t="n"/>
      <c r="C12" s="18" t="n"/>
      <c r="D12" s="18" t="n"/>
      <c r="E12" s="18" t="n"/>
      <c r="F12" s="46" t="n">
        <f aca="false" ca="false" dt2D="false" dtr="false" t="normal">C12+D12+E12</f>
        <v>0</v>
      </c>
      <c r="G12" s="59" t="n"/>
      <c r="H12" s="59" t="n"/>
      <c r="I12" s="60" t="e">
        <f aca="false" ca="false" dt2D="false" dtr="false" t="normal">AVERAGE(C12:E12)</f>
        <v>#DIV/0!</v>
      </c>
      <c r="J12" s="60" t="e">
        <f aca="false" ca="false" dt2D="false" dtr="false" t="normal">_XLFN.STDEV.S(C12:E12)</f>
        <v>#DIV/0!</v>
      </c>
      <c r="K12" s="62" t="e">
        <f aca="false" ca="false" dt2D="false" dtr="false" t="normal">J12/I12</f>
        <v>#DIV/0!</v>
      </c>
      <c r="L12" s="18" t="e">
        <f aca="false" ca="false" dt2D="false" dtr="false" t="normal">F12/H12*G12</f>
        <v>#DIV/0!</v>
      </c>
    </row>
    <row outlineLevel="0" r="13">
      <c r="A13" s="16" t="n">
        <v>6</v>
      </c>
      <c r="B13" s="17" t="n"/>
      <c r="C13" s="18" t="n"/>
      <c r="D13" s="18" t="n"/>
      <c r="E13" s="18" t="n"/>
      <c r="F13" s="46" t="n">
        <f aca="false" ca="false" dt2D="false" dtr="false" t="normal">C13+D13+E13</f>
        <v>0</v>
      </c>
      <c r="G13" s="59" t="n"/>
      <c r="H13" s="59" t="n"/>
      <c r="I13" s="60" t="e">
        <f aca="false" ca="false" dt2D="false" dtr="false" t="normal">AVERAGE(C13:E13)</f>
        <v>#DIV/0!</v>
      </c>
      <c r="J13" s="60" t="e">
        <f aca="false" ca="false" dt2D="false" dtr="false" t="normal">_XLFN.STDEV.S(C13:E13)</f>
        <v>#DIV/0!</v>
      </c>
      <c r="K13" s="62" t="e">
        <f aca="false" ca="false" dt2D="false" dtr="false" t="normal">J13/I13</f>
        <v>#DIV/0!</v>
      </c>
      <c r="L13" s="18" t="e">
        <f aca="false" ca="false" dt2D="false" dtr="false" t="normal">F13/H13*G13</f>
        <v>#DIV/0!</v>
      </c>
    </row>
    <row outlineLevel="0" r="14">
      <c r="A14" s="16" t="n">
        <v>7</v>
      </c>
      <c r="B14" s="17" t="n"/>
      <c r="C14" s="18" t="n"/>
      <c r="D14" s="18" t="n"/>
      <c r="E14" s="18" t="n"/>
      <c r="F14" s="46" t="n">
        <f aca="false" ca="false" dt2D="false" dtr="false" t="normal">C14+D14+E14</f>
        <v>0</v>
      </c>
      <c r="G14" s="59" t="n"/>
      <c r="H14" s="59" t="n"/>
      <c r="I14" s="60" t="e">
        <f aca="false" ca="false" dt2D="false" dtr="false" t="normal">AVERAGE(C14:E14)</f>
        <v>#DIV/0!</v>
      </c>
      <c r="J14" s="60" t="e">
        <f aca="false" ca="false" dt2D="false" dtr="false" t="normal">_XLFN.STDEV.S(C14:E14)</f>
        <v>#DIV/0!</v>
      </c>
      <c r="K14" s="62" t="e">
        <f aca="false" ca="false" dt2D="false" dtr="false" t="normal">J14/I14</f>
        <v>#DIV/0!</v>
      </c>
      <c r="L14" s="18" t="e">
        <f aca="false" ca="false" dt2D="false" dtr="false" t="normal">F14/H14*G14</f>
        <v>#DIV/0!</v>
      </c>
    </row>
    <row customHeight="true" ht="6" outlineLevel="0" r="15">
      <c r="A15" s="20" t="n"/>
      <c r="B15" s="20" t="n"/>
      <c r="C15" s="20" t="n"/>
      <c r="D15" s="20" t="n"/>
      <c r="E15" s="20" t="n"/>
      <c r="F15" s="29" t="n"/>
      <c r="G15" s="20" t="n"/>
      <c r="H15" s="20" t="n"/>
      <c r="I15" s="33" t="n"/>
      <c r="J15" s="33" t="n"/>
      <c r="K15" s="37" t="n"/>
      <c r="L15" s="33" t="n"/>
    </row>
    <row customHeight="true" ht="33" outlineLevel="0" r="16">
      <c r="A16" s="22" t="s">
        <v>15</v>
      </c>
      <c r="B16" s="24" t="s"/>
      <c r="C16" s="25" t="s"/>
      <c r="D16" s="26" t="s"/>
      <c r="E16" s="28" t="s"/>
      <c r="F16" s="30" t="s"/>
      <c r="G16" s="31" t="s"/>
      <c r="H16" s="32" t="s"/>
      <c r="I16" s="34" t="s"/>
      <c r="J16" s="36" t="n"/>
      <c r="K16" s="36" t="n"/>
      <c r="L16" s="61" t="e">
        <f aca="false" ca="false" dt2D="false" dtr="false" t="normal">SUM(L8:L15)</f>
        <v>#DIV/0!</v>
      </c>
    </row>
    <row outlineLevel="0" r="17">
      <c r="A17" s="3" t="n"/>
      <c r="C17" s="3" t="n"/>
      <c r="D17" s="3" t="n"/>
      <c r="E17" s="3" t="n"/>
      <c r="F17" s="3" t="n"/>
      <c r="G17" s="3" t="n"/>
      <c r="H17" s="3" t="n"/>
      <c r="I17" s="44" t="n"/>
      <c r="J17" s="3" t="n"/>
      <c r="K17" s="3" t="n"/>
      <c r="L17" s="3" t="n"/>
    </row>
  </sheetData>
  <mergeCells count="10">
    <mergeCell ref="I5:K5"/>
    <mergeCell ref="A16:I16"/>
    <mergeCell ref="A3:L3"/>
    <mergeCell ref="A1:L1"/>
    <mergeCell ref="A2:L2"/>
    <mergeCell ref="A5:A6"/>
    <mergeCell ref="B5:B6"/>
    <mergeCell ref="C5:F5"/>
    <mergeCell ref="G5:G6"/>
    <mergeCell ref="H5:H6"/>
  </mergeCells>
  <pageMargins bottom="0.59055113792419434" footer="0" header="0" left="0.39370077848434448" right="0.39370077848434448" top="0.59055113792419434"/>
  <pageSetup fitToHeight="0" fitToWidth="0" orientation="landscape" paperHeight="297mm" paperSize="9" paperWidth="210mm" scale="100"/>
  <drawing r:id="rId1"/>
</worksheet>
</file>

<file path=xl/worksheets/sheet3.xml><?xml version="1.0" encoding="utf-8"?>
<work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tabColor rgb="00B0F0" tint="0"/>
    <outlinePr summaryBelow="true" summaryRight="true"/>
  </sheetPr>
  <dimension ref="A1:B16"/>
  <sheetViews>
    <sheetView showZeros="true" workbookViewId="0"/>
  </sheetViews>
  <sheetFormatPr baseColWidth="8" customHeight="false" defaultColWidth="9.1428569495243632" defaultRowHeight="15" zeroHeight="false"/>
  <cols>
    <col customWidth="true" max="1" min="1" outlineLevel="0" style="1" width="36.142858133687632"/>
    <col customWidth="true" max="2" min="2" outlineLevel="0" style="2" width="48.999999492501452"/>
    <col bestFit="true" customWidth="true" max="16384" min="3" outlineLevel="0" style="3" width="9.1428569495243632"/>
  </cols>
  <sheetData>
    <row customHeight="true" ht="21.75" outlineLevel="0" r="1">
      <c r="A1" s="5" t="s">
        <v>2</v>
      </c>
      <c r="B1" s="5" t="s"/>
    </row>
    <row customHeight="true" ht="54.75" outlineLevel="0" r="2">
      <c r="A2" s="5" t="n"/>
      <c r="B2" s="5" t="s"/>
    </row>
    <row ht="15.75" outlineLevel="0" r="3">
      <c r="A3" s="9" t="s">
        <v>5</v>
      </c>
      <c r="B3" s="63" t="s"/>
    </row>
    <row ht="15.75" outlineLevel="0" r="4">
      <c r="A4" s="12" t="n"/>
      <c r="B4" s="12" t="n"/>
    </row>
    <row customHeight="true" ht="86.25" outlineLevel="0" r="5">
      <c r="A5" s="8" t="s">
        <v>4</v>
      </c>
      <c r="B5" s="8" t="n"/>
    </row>
    <row customHeight="true" ht="181.5" outlineLevel="0" r="6">
      <c r="A6" s="8" t="s">
        <v>9</v>
      </c>
      <c r="B6" s="8" t="s">
        <v>36</v>
      </c>
    </row>
    <row customHeight="true" ht="91.5" outlineLevel="0" r="7">
      <c r="A7" s="8" t="s">
        <v>34</v>
      </c>
      <c r="B7" s="11" t="s">
        <v>35</v>
      </c>
    </row>
    <row customHeight="true" ht="29.25" outlineLevel="0" r="8">
      <c r="A8" s="8" t="s">
        <v>10</v>
      </c>
      <c r="B8" s="64" t="s"/>
    </row>
    <row ht="15.75" outlineLevel="0" r="9">
      <c r="A9" s="4" t="n"/>
      <c r="B9" s="4" t="n"/>
    </row>
    <row ht="15.75" outlineLevel="0" r="10">
      <c r="A10" s="4" t="s">
        <v>1</v>
      </c>
      <c r="B10" s="4" t="s"/>
    </row>
    <row ht="15.75" outlineLevel="0" r="11">
      <c r="A11" s="4" t="n"/>
      <c r="B11" s="4" t="n"/>
    </row>
    <row ht="15.75" outlineLevel="0" r="12">
      <c r="A12" s="7" t="s">
        <v>6</v>
      </c>
      <c r="B12" s="7" t="s">
        <v>11</v>
      </c>
    </row>
    <row ht="15.75" outlineLevel="0" r="13">
      <c r="A13" s="4" t="n"/>
      <c r="B13" s="4" t="n"/>
    </row>
    <row ht="15.75" outlineLevel="0" r="14">
      <c r="A14" s="13" t="s">
        <v>8</v>
      </c>
      <c r="B14" s="4" t="n"/>
    </row>
    <row ht="15.75" outlineLevel="0" r="15">
      <c r="A15" s="6" t="n"/>
      <c r="B15" s="4" t="n"/>
    </row>
    <row customHeight="true" ht="29.25" outlineLevel="0" r="16">
      <c r="A16" s="7" t="s">
        <v>0</v>
      </c>
      <c r="B16" s="7" t="s"/>
    </row>
  </sheetData>
  <mergeCells count="6">
    <mergeCell ref="A1:B1"/>
    <mergeCell ref="A2:B2"/>
    <mergeCell ref="A3:B3"/>
    <mergeCell ref="A8:B8"/>
    <mergeCell ref="A10:B10"/>
    <mergeCell ref="A16:B16"/>
  </mergeCells>
  <pageMargins bottom="0.75" footer="0.30000001192092896" header="0.30000001192092896" left="0.70000004768371582" right="0.70000004768371582" top="0.75"/>
  <pageSetup fitToHeight="0" fitToWidth="0" orientation="portrait" paperHeight="297mm" paperSize="9" paperWidth="210mm" scale="100"/>
</worksheet>
</file>

<file path=xl/worksheets/sheet4.xml><?xml version="1.0" encoding="utf-8"?>
<work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tabColor rgb="00B0F0" tint="0"/>
    <outlinePr summaryBelow="true" summaryRight="true"/>
  </sheetPr>
  <dimension ref="A1:R19"/>
  <sheetViews>
    <sheetView showZeros="true" workbookViewId="0"/>
  </sheetViews>
  <sheetFormatPr baseColWidth="8" customHeight="false" defaultColWidth="9.1406253092569258" defaultRowHeight="15" zeroHeight="false"/>
  <cols>
    <col customWidth="true" max="1" min="1" outlineLevel="0" width="3.5714286439283636"/>
    <col customWidth="true" max="2" min="2" outlineLevel="0" width="17.428571863570181"/>
    <col customWidth="true" max="3" min="3" outlineLevel="0" width="7.7142857626189087"/>
    <col customWidth="true" max="5" min="4" outlineLevel="0" width="8"/>
    <col customWidth="true" max="6" min="6" outlineLevel="0" width="8.8571427121432738"/>
    <col customWidth="true" max="8" min="7" outlineLevel="0" width="8.428571694403999"/>
    <col customWidth="true" max="9" min="9" outlineLevel="0" width="10.999999830833818"/>
    <col customWidth="true" max="10" min="10" outlineLevel="0" width="13.142857626189091"/>
    <col customWidth="true" max="11" min="11" outlineLevel="0" width="11.28571406821491"/>
    <col customWidth="true" max="12" min="12" outlineLevel="0" width="12.142856780358182"/>
    <col customWidth="true" max="13" min="13" outlineLevel="0" width="9.4285711869054545"/>
    <col customWidth="true" max="14" min="14" outlineLevel="0" width="10.714285593452727"/>
  </cols>
  <sheetData>
    <row customHeight="true" ht="24" outlineLevel="0" r="1">
      <c r="A1" s="15" t="s">
        <v>13</v>
      </c>
      <c r="B1" s="15" t="s"/>
      <c r="C1" s="15" t="s"/>
      <c r="D1" s="15" t="s"/>
      <c r="E1" s="15" t="s"/>
      <c r="F1" s="15" t="s"/>
      <c r="G1" s="15" t="s"/>
      <c r="H1" s="15" t="s"/>
      <c r="I1" s="15" t="s"/>
      <c r="J1" s="15" t="s"/>
      <c r="K1" s="15" t="s"/>
      <c r="L1" s="15" t="s"/>
      <c r="M1" s="15" t="s"/>
      <c r="N1" s="15" t="s"/>
    </row>
    <row customHeight="true" ht="14.25" outlineLevel="0" r="2">
      <c r="A2" s="23" t="s">
        <v>38</v>
      </c>
      <c r="B2" s="23" t="s"/>
      <c r="C2" s="23" t="s"/>
      <c r="D2" s="23" t="s"/>
      <c r="E2" s="23" t="s"/>
      <c r="F2" s="23" t="s"/>
      <c r="G2" s="23" t="s"/>
      <c r="H2" s="23" t="s"/>
      <c r="I2" s="23" t="s"/>
      <c r="J2" s="23" t="s"/>
      <c r="K2" s="23" t="s"/>
      <c r="L2" s="23" t="s"/>
      <c r="M2" s="23" t="s"/>
      <c r="N2" s="23" t="s"/>
    </row>
    <row outlineLevel="0" r="3">
      <c r="A3" s="15" t="n"/>
      <c r="B3" s="15" t="s"/>
      <c r="C3" s="15" t="s"/>
      <c r="D3" s="15" t="s"/>
      <c r="E3" s="15" t="s"/>
      <c r="F3" s="15" t="s"/>
      <c r="G3" s="15" t="s"/>
      <c r="H3" s="15" t="s"/>
      <c r="I3" s="15" t="s"/>
      <c r="J3" s="15" t="s"/>
      <c r="K3" s="15" t="s"/>
      <c r="L3" s="15" t="s"/>
      <c r="M3" s="15" t="s"/>
      <c r="N3" s="15" t="s"/>
    </row>
    <row customHeight="true" ht="49.5" outlineLevel="0" r="4">
      <c r="A4" s="21" t="s">
        <v>39</v>
      </c>
      <c r="B4" s="21" t="s"/>
      <c r="C4" s="21" t="s"/>
      <c r="D4" s="21" t="s"/>
      <c r="E4" s="21" t="s"/>
      <c r="F4" s="21" t="s"/>
      <c r="G4" s="21" t="s"/>
      <c r="H4" s="21" t="s"/>
      <c r="I4" s="21" t="s"/>
      <c r="J4" s="21" t="s"/>
      <c r="K4" s="21" t="s"/>
      <c r="L4" s="21" t="s"/>
      <c r="M4" s="21" t="s"/>
      <c r="N4" s="21" t="s"/>
    </row>
    <row customHeight="true" ht="21.75" outlineLevel="0" r="5">
      <c r="A5" s="21" t="s">
        <v>37</v>
      </c>
      <c r="B5" s="21" t="s"/>
      <c r="C5" s="21" t="s"/>
      <c r="D5" s="21" t="s"/>
      <c r="E5" s="21" t="s"/>
      <c r="F5" s="21" t="s"/>
      <c r="G5" s="21" t="s"/>
      <c r="H5" s="21" t="s"/>
      <c r="I5" s="21" t="s"/>
      <c r="J5" s="21" t="s"/>
      <c r="K5" s="21" t="s"/>
      <c r="L5" s="21" t="s"/>
      <c r="M5" s="21" t="s"/>
      <c r="N5" s="21" t="s"/>
    </row>
    <row outlineLevel="0" r="6">
      <c r="A6" s="3" t="n"/>
      <c r="B6" s="3" t="n"/>
      <c r="C6" s="3" t="n"/>
      <c r="D6" s="3" t="n"/>
      <c r="E6" s="3" t="n"/>
      <c r="F6" s="3" t="n"/>
      <c r="G6" s="3" t="n"/>
      <c r="H6" s="3" t="n"/>
      <c r="I6" s="44" t="n"/>
      <c r="J6" s="3" t="n"/>
      <c r="K6" s="3" t="n"/>
      <c r="L6" s="3" t="n"/>
      <c r="M6" s="3" t="n"/>
      <c r="N6" s="44" t="n"/>
    </row>
    <row customHeight="true" ht="76.5" outlineLevel="0" r="7">
      <c r="A7" s="27" t="s">
        <v>17</v>
      </c>
      <c r="B7" s="35" t="s">
        <v>19</v>
      </c>
      <c r="C7" s="38" t="s">
        <v>20</v>
      </c>
      <c r="D7" s="67" t="s"/>
      <c r="E7" s="68" t="s"/>
      <c r="F7" s="70" t="s"/>
      <c r="G7" s="43" t="s">
        <v>23</v>
      </c>
      <c r="H7" s="43" t="s">
        <v>40</v>
      </c>
      <c r="I7" s="72" t="s">
        <v>26</v>
      </c>
      <c r="J7" s="73" t="s"/>
      <c r="K7" s="74" t="s"/>
      <c r="L7" s="51" t="s">
        <v>29</v>
      </c>
      <c r="M7" s="51" t="s">
        <v>43</v>
      </c>
      <c r="N7" s="61" t="s">
        <v>44</v>
      </c>
      <c r="R7" s="53" t="n"/>
    </row>
    <row ht="153" outlineLevel="0" r="8">
      <c r="A8" s="65" t="s"/>
      <c r="B8" s="66" t="s"/>
      <c r="C8" s="50" t="s">
        <v>27</v>
      </c>
      <c r="D8" s="50" t="s">
        <v>28</v>
      </c>
      <c r="E8" s="50" t="s">
        <v>30</v>
      </c>
      <c r="F8" s="52" t="n"/>
      <c r="G8" s="69" t="s"/>
      <c r="H8" s="71" t="s"/>
      <c r="I8" s="56" t="s">
        <v>31</v>
      </c>
      <c r="J8" s="57" t="s">
        <v>32</v>
      </c>
      <c r="K8" s="57" t="s">
        <v>41</v>
      </c>
      <c r="L8" s="58" t="n"/>
      <c r="M8" s="75" t="s">
        <v>42</v>
      </c>
      <c r="N8" s="76" t="s"/>
    </row>
    <row ht="54" outlineLevel="0" r="9">
      <c r="A9" s="19" t="n">
        <v>1</v>
      </c>
      <c r="B9" s="19" t="n">
        <v>2</v>
      </c>
      <c r="C9" s="19" t="n">
        <v>3</v>
      </c>
      <c r="D9" s="19" t="n">
        <v>4</v>
      </c>
      <c r="E9" s="19" t="n">
        <v>5</v>
      </c>
      <c r="F9" s="19" t="s">
        <v>18</v>
      </c>
      <c r="G9" s="19" t="n">
        <v>7</v>
      </c>
      <c r="H9" s="19" t="s">
        <v>21</v>
      </c>
      <c r="I9" s="41" t="s">
        <v>22</v>
      </c>
      <c r="J9" s="41" t="n">
        <v>10</v>
      </c>
      <c r="K9" s="41" t="n">
        <v>11</v>
      </c>
      <c r="L9" s="19" t="s">
        <v>24</v>
      </c>
      <c r="M9" s="19" t="n">
        <v>13</v>
      </c>
      <c r="N9" s="19" t="n">
        <v>14</v>
      </c>
    </row>
    <row outlineLevel="0" r="10">
      <c r="A10" s="16" t="n">
        <v>1</v>
      </c>
      <c r="B10" s="17" t="n"/>
      <c r="C10" s="18" t="n"/>
      <c r="D10" s="18" t="n"/>
      <c r="E10" s="18" t="n"/>
      <c r="F10" s="46" t="n">
        <f aca="false" ca="false" dt2D="false" dtr="false" t="normal">C10+D10+E10</f>
        <v>0</v>
      </c>
      <c r="G10" s="59" t="n"/>
      <c r="H10" s="59" t="n"/>
      <c r="I10" s="60" t="e">
        <f aca="false" ca="false" dt2D="false" dtr="false" t="normal">AVERAGE(C10:E10)</f>
        <v>#DIV/0!</v>
      </c>
      <c r="J10" s="60" t="e">
        <f aca="false" ca="false" dt2D="false" dtr="false" t="normal">_XLFN.STDEV.S(C10:E10)</f>
        <v>#DIV/0!</v>
      </c>
      <c r="K10" s="62" t="e">
        <f aca="false" ca="false" dt2D="false" dtr="false" t="normal">J10/I10</f>
        <v>#DIV/0!</v>
      </c>
      <c r="L10" s="18" t="e">
        <f aca="false" ca="false" dt2D="false" dtr="false" t="normal">F10/H10*G10</f>
        <v>#DIV/0!</v>
      </c>
      <c r="M10" s="81" t="n"/>
      <c r="N10" s="18" t="e">
        <f aca="false" ca="false" dt2D="false" dtr="false" t="normal">L10*(1+M10)</f>
        <v>#DIV/0!</v>
      </c>
    </row>
    <row outlineLevel="0" r="11">
      <c r="A11" s="16" t="n">
        <v>2</v>
      </c>
      <c r="B11" s="17" t="n"/>
      <c r="C11" s="18" t="n"/>
      <c r="D11" s="18" t="n"/>
      <c r="E11" s="18" t="n"/>
      <c r="F11" s="46" t="n">
        <f aca="false" ca="false" dt2D="false" dtr="false" t="normal">C11+D11+E11</f>
        <v>0</v>
      </c>
      <c r="G11" s="59" t="n"/>
      <c r="H11" s="59" t="n"/>
      <c r="I11" s="60" t="e">
        <f aca="false" ca="false" dt2D="false" dtr="false" t="normal">AVERAGE(C11:E11)</f>
        <v>#DIV/0!</v>
      </c>
      <c r="J11" s="60" t="e">
        <f aca="false" ca="false" dt2D="false" dtr="false" t="normal">_XLFN.STDEV.S(C11:E11)</f>
        <v>#DIV/0!</v>
      </c>
      <c r="K11" s="62" t="e">
        <f aca="false" ca="false" dt2D="false" dtr="false" t="normal">J11/I11</f>
        <v>#DIV/0!</v>
      </c>
      <c r="L11" s="18" t="e">
        <f aca="false" ca="false" dt2D="false" dtr="false" t="normal">F11/H11*G11</f>
        <v>#DIV/0!</v>
      </c>
      <c r="M11" s="81" t="n"/>
      <c r="N11" s="18" t="e">
        <f aca="false" ca="false" dt2D="false" dtr="false" t="normal">L11*(1+M11)</f>
        <v>#DIV/0!</v>
      </c>
    </row>
    <row outlineLevel="0" r="12">
      <c r="A12" s="16" t="n">
        <v>3</v>
      </c>
      <c r="B12" s="17" t="n"/>
      <c r="C12" s="18" t="n"/>
      <c r="D12" s="18" t="n"/>
      <c r="E12" s="18" t="n"/>
      <c r="F12" s="46" t="n">
        <f aca="false" ca="false" dt2D="false" dtr="false" t="normal">C12+D12+E12</f>
        <v>0</v>
      </c>
      <c r="G12" s="59" t="n"/>
      <c r="H12" s="59" t="n"/>
      <c r="I12" s="60" t="e">
        <f aca="false" ca="false" dt2D="false" dtr="false" t="normal">AVERAGE(C12:E12)</f>
        <v>#DIV/0!</v>
      </c>
      <c r="J12" s="60" t="e">
        <f aca="false" ca="false" dt2D="false" dtr="false" t="normal">_XLFN.STDEV.S(C12:E12)</f>
        <v>#DIV/0!</v>
      </c>
      <c r="K12" s="62" t="e">
        <f aca="false" ca="false" dt2D="false" dtr="false" t="normal">J12/I12</f>
        <v>#DIV/0!</v>
      </c>
      <c r="L12" s="18" t="e">
        <f aca="false" ca="false" dt2D="false" dtr="false" t="normal">F12/H12*G12</f>
        <v>#DIV/0!</v>
      </c>
      <c r="M12" s="81" t="n"/>
      <c r="N12" s="18" t="e">
        <f aca="false" ca="false" dt2D="false" dtr="false" t="normal">L12*(1+M12)</f>
        <v>#DIV/0!</v>
      </c>
    </row>
    <row outlineLevel="0" r="13">
      <c r="A13" s="16" t="n">
        <v>4</v>
      </c>
      <c r="B13" s="17" t="n"/>
      <c r="C13" s="18" t="n"/>
      <c r="D13" s="18" t="n"/>
      <c r="E13" s="18" t="n"/>
      <c r="F13" s="46" t="n">
        <f aca="false" ca="false" dt2D="false" dtr="false" t="normal">C13+D13+E13</f>
        <v>0</v>
      </c>
      <c r="G13" s="59" t="n"/>
      <c r="H13" s="59" t="n"/>
      <c r="I13" s="60" t="e">
        <f aca="false" ca="false" dt2D="false" dtr="false" t="normal">AVERAGE(C13:E13)</f>
        <v>#DIV/0!</v>
      </c>
      <c r="J13" s="60" t="e">
        <f aca="false" ca="false" dt2D="false" dtr="false" t="normal">_XLFN.STDEV.S(C13:E13)</f>
        <v>#DIV/0!</v>
      </c>
      <c r="K13" s="62" t="e">
        <f aca="false" ca="false" dt2D="false" dtr="false" t="normal">J13/I13</f>
        <v>#DIV/0!</v>
      </c>
      <c r="L13" s="18" t="e">
        <f aca="false" ca="false" dt2D="false" dtr="false" t="normal">F13/H13*G13</f>
        <v>#DIV/0!</v>
      </c>
      <c r="M13" s="81" t="n"/>
      <c r="N13" s="18" t="e">
        <f aca="false" ca="false" dt2D="false" dtr="false" t="normal">L13*(1+M13)</f>
        <v>#DIV/0!</v>
      </c>
    </row>
    <row outlineLevel="0" r="14">
      <c r="A14" s="16" t="n">
        <v>5</v>
      </c>
      <c r="B14" s="17" t="n"/>
      <c r="C14" s="18" t="n"/>
      <c r="D14" s="18" t="n"/>
      <c r="E14" s="18" t="n"/>
      <c r="F14" s="46" t="n">
        <f aca="false" ca="false" dt2D="false" dtr="false" t="normal">C14+D14+E14</f>
        <v>0</v>
      </c>
      <c r="G14" s="59" t="n"/>
      <c r="H14" s="59" t="n"/>
      <c r="I14" s="60" t="e">
        <f aca="false" ca="false" dt2D="false" dtr="false" t="normal">AVERAGE(C14:E14)</f>
        <v>#DIV/0!</v>
      </c>
      <c r="J14" s="60" t="e">
        <f aca="false" ca="false" dt2D="false" dtr="false" t="normal">_XLFN.STDEV.S(C14:E14)</f>
        <v>#DIV/0!</v>
      </c>
      <c r="K14" s="62" t="e">
        <f aca="false" ca="false" dt2D="false" dtr="false" t="normal">J14/I14</f>
        <v>#DIV/0!</v>
      </c>
      <c r="L14" s="18" t="e">
        <f aca="false" ca="false" dt2D="false" dtr="false" t="normal">F14/H14*G14</f>
        <v>#DIV/0!</v>
      </c>
      <c r="M14" s="81" t="n"/>
      <c r="N14" s="18" t="e">
        <f aca="false" ca="false" dt2D="false" dtr="false" t="normal">L14*(1+M14)</f>
        <v>#DIV/0!</v>
      </c>
    </row>
    <row outlineLevel="0" r="15">
      <c r="A15" s="16" t="n">
        <v>6</v>
      </c>
      <c r="B15" s="17" t="n"/>
      <c r="C15" s="18" t="n"/>
      <c r="D15" s="18" t="n"/>
      <c r="E15" s="18" t="n"/>
      <c r="F15" s="46" t="n">
        <f aca="false" ca="false" dt2D="false" dtr="false" t="normal">C15+D15+E15</f>
        <v>0</v>
      </c>
      <c r="G15" s="59" t="n"/>
      <c r="H15" s="59" t="n"/>
      <c r="I15" s="60" t="e">
        <f aca="false" ca="false" dt2D="false" dtr="false" t="normal">AVERAGE(C15:E15)</f>
        <v>#DIV/0!</v>
      </c>
      <c r="J15" s="60" t="e">
        <f aca="false" ca="false" dt2D="false" dtr="false" t="normal">_XLFN.STDEV.S(C15:E15)</f>
        <v>#DIV/0!</v>
      </c>
      <c r="K15" s="62" t="e">
        <f aca="false" ca="false" dt2D="false" dtr="false" t="normal">J15/I15</f>
        <v>#DIV/0!</v>
      </c>
      <c r="L15" s="18" t="e">
        <f aca="false" ca="false" dt2D="false" dtr="false" t="normal">F15/H15*G15</f>
        <v>#DIV/0!</v>
      </c>
      <c r="M15" s="81" t="n"/>
      <c r="N15" s="18" t="e">
        <f aca="false" ca="false" dt2D="false" dtr="false" t="normal">L15*(1+M15)</f>
        <v>#DIV/0!</v>
      </c>
    </row>
    <row outlineLevel="0" r="16">
      <c r="A16" s="16" t="n">
        <v>7</v>
      </c>
      <c r="B16" s="17" t="n"/>
      <c r="C16" s="18" t="n"/>
      <c r="D16" s="18" t="n"/>
      <c r="E16" s="18" t="n"/>
      <c r="F16" s="46" t="n">
        <f aca="false" ca="false" dt2D="false" dtr="false" t="normal">C16+D16+E16</f>
        <v>0</v>
      </c>
      <c r="G16" s="59" t="n"/>
      <c r="H16" s="59" t="n"/>
      <c r="I16" s="60" t="e">
        <f aca="false" ca="false" dt2D="false" dtr="false" t="normal">AVERAGE(C16:E16)</f>
        <v>#DIV/0!</v>
      </c>
      <c r="J16" s="60" t="e">
        <f aca="false" ca="false" dt2D="false" dtr="false" t="normal">_XLFN.STDEV.S(C16:E16)</f>
        <v>#DIV/0!</v>
      </c>
      <c r="K16" s="62" t="e">
        <f aca="false" ca="false" dt2D="false" dtr="false" t="normal">J16/I16</f>
        <v>#DIV/0!</v>
      </c>
      <c r="L16" s="18" t="e">
        <f aca="false" ca="false" dt2D="false" dtr="false" t="normal">F16/H16*G16</f>
        <v>#DIV/0!</v>
      </c>
      <c r="M16" s="81" t="n"/>
      <c r="N16" s="18" t="e">
        <f aca="false" ca="false" dt2D="false" dtr="false" t="normal">L16*(1+M16)</f>
        <v>#DIV/0!</v>
      </c>
    </row>
    <row customHeight="true" ht="6" outlineLevel="0" r="17">
      <c r="A17" s="20" t="n"/>
      <c r="B17" s="20" t="n"/>
      <c r="C17" s="20" t="n"/>
      <c r="D17" s="20" t="n"/>
      <c r="E17" s="20" t="n"/>
      <c r="F17" s="29" t="n"/>
      <c r="G17" s="20" t="n"/>
      <c r="H17" s="20" t="n"/>
      <c r="I17" s="33" t="n"/>
      <c r="J17" s="33" t="n"/>
      <c r="K17" s="37" t="n"/>
      <c r="L17" s="33" t="n"/>
      <c r="M17" s="78" t="n"/>
      <c r="N17" s="33" t="n"/>
    </row>
    <row customHeight="true" ht="33" outlineLevel="0" r="18">
      <c r="A18" s="22" t="s">
        <v>15</v>
      </c>
      <c r="B18" s="77" t="s"/>
      <c r="C18" s="79" t="s"/>
      <c r="D18" s="80" t="s"/>
      <c r="E18" s="82" t="s"/>
      <c r="F18" s="83" t="s"/>
      <c r="G18" s="84" t="s"/>
      <c r="H18" s="85" t="s"/>
      <c r="I18" s="86" t="s"/>
      <c r="J18" s="36" t="n"/>
      <c r="K18" s="36" t="n"/>
      <c r="L18" s="61" t="e">
        <f aca="false" ca="false" dt2D="false" dtr="false" t="normal">SUM(L10:L17)</f>
        <v>#DIV/0!</v>
      </c>
      <c r="M18" s="61" t="n"/>
      <c r="N18" s="61" t="e">
        <f aca="false" ca="false" dt2D="false" dtr="false" t="normal">SUM(N10:N17)</f>
        <v>#DIV/0!</v>
      </c>
    </row>
    <row outlineLevel="0" r="19">
      <c r="A19" s="3" t="n"/>
      <c r="C19" s="3" t="n"/>
      <c r="D19" s="3" t="n"/>
      <c r="E19" s="3" t="n"/>
      <c r="F19" s="3" t="n"/>
      <c r="G19" s="3" t="n"/>
      <c r="H19" s="3" t="n"/>
      <c r="I19" s="44" t="n"/>
      <c r="J19" s="3" t="n"/>
      <c r="K19" s="3" t="n"/>
      <c r="L19" s="3" t="n"/>
      <c r="M19" s="3" t="n"/>
      <c r="N19" s="44" t="n"/>
    </row>
  </sheetData>
  <mergeCells count="13">
    <mergeCell ref="A1:N1"/>
    <mergeCell ref="A2:N2"/>
    <mergeCell ref="A3:N3"/>
    <mergeCell ref="A4:N4"/>
    <mergeCell ref="A5:N5"/>
    <mergeCell ref="A7:A8"/>
    <mergeCell ref="B7:B8"/>
    <mergeCell ref="C7:F7"/>
    <mergeCell ref="G7:G8"/>
    <mergeCell ref="H7:H8"/>
    <mergeCell ref="I7:K7"/>
    <mergeCell ref="A18:I18"/>
    <mergeCell ref="N7:N8"/>
  </mergeCells>
  <pageMargins bottom="0.59055113792419434" footer="0" header="0" left="0.39370077848434448" right="0.39370077848434448" top="0.59055113792419434"/>
  <pageSetup fitToHeight="0" fitToWidth="0" orientation="landscape" paperHeight="297mm" paperSize="9" paperWidth="210mm" scale="100"/>
  <drawing r:id="rId1"/>
</worksheet>
</file>

<file path=xl/worksheets/sheet5.xml><?xml version="1.0" encoding="utf-8"?>
<work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tabColor rgb="C00000" tint="0"/>
    <outlinePr summaryBelow="true" summaryRight="true"/>
  </sheetPr>
  <dimension ref="A1:B16"/>
  <sheetViews>
    <sheetView showZeros="true" workbookViewId="0"/>
  </sheetViews>
  <sheetFormatPr baseColWidth="8" customHeight="false" defaultColWidth="9.1428569495243632" defaultRowHeight="15" zeroHeight="false"/>
  <cols>
    <col customWidth="true" max="1" min="1" outlineLevel="0" style="1" width="36.142858133687632"/>
    <col customWidth="true" max="2" min="2" outlineLevel="0" style="2" width="48.999999492501452"/>
    <col bestFit="true" customWidth="true" max="16384" min="3" outlineLevel="0" style="3" width="9.1428569495243632"/>
  </cols>
  <sheetData>
    <row customHeight="true" ht="21.75" outlineLevel="0" r="1">
      <c r="A1" s="5" t="s">
        <v>2</v>
      </c>
      <c r="B1" s="5" t="s"/>
    </row>
    <row customHeight="true" ht="54.75" outlineLevel="0" r="2">
      <c r="A2" s="5" t="n"/>
      <c r="B2" s="5" t="s"/>
    </row>
    <row ht="15.75" outlineLevel="0" r="3">
      <c r="A3" s="9" t="s">
        <v>5</v>
      </c>
      <c r="B3" s="87" t="s"/>
    </row>
    <row ht="15.75" outlineLevel="0" r="4">
      <c r="A4" s="12" t="n"/>
      <c r="B4" s="12" t="n"/>
    </row>
    <row customHeight="true" ht="86.25" outlineLevel="0" r="5">
      <c r="A5" s="8" t="s">
        <v>4</v>
      </c>
      <c r="B5" s="8" t="n"/>
    </row>
    <row customHeight="true" ht="159.75" outlineLevel="0" r="6">
      <c r="A6" s="8" t="s">
        <v>9</v>
      </c>
      <c r="B6" s="8" t="s">
        <v>46</v>
      </c>
    </row>
    <row customHeight="true" ht="91.5" outlineLevel="0" r="7">
      <c r="A7" s="8" t="s">
        <v>45</v>
      </c>
      <c r="B7" s="11" t="s">
        <v>47</v>
      </c>
    </row>
    <row customHeight="true" ht="29.25" outlineLevel="0" r="8">
      <c r="A8" s="8" t="s">
        <v>10</v>
      </c>
      <c r="B8" s="88" t="s"/>
    </row>
    <row ht="15.75" outlineLevel="0" r="9">
      <c r="A9" s="4" t="n"/>
      <c r="B9" s="4" t="n"/>
    </row>
    <row ht="15.75" outlineLevel="0" r="10">
      <c r="A10" s="4" t="s">
        <v>1</v>
      </c>
      <c r="B10" s="4" t="s"/>
    </row>
    <row ht="15.75" outlineLevel="0" r="11">
      <c r="A11" s="4" t="n"/>
      <c r="B11" s="4" t="n"/>
    </row>
    <row ht="15.75" outlineLevel="0" r="12">
      <c r="A12" s="7" t="s">
        <v>6</v>
      </c>
      <c r="B12" s="7" t="s">
        <v>11</v>
      </c>
    </row>
    <row ht="15.75" outlineLevel="0" r="13">
      <c r="A13" s="4" t="n"/>
      <c r="B13" s="4" t="n"/>
    </row>
    <row ht="15.75" outlineLevel="0" r="14">
      <c r="A14" s="13" t="s">
        <v>8</v>
      </c>
      <c r="B14" s="4" t="n"/>
    </row>
    <row ht="15.75" outlineLevel="0" r="15">
      <c r="A15" s="6" t="n"/>
      <c r="B15" s="4" t="n"/>
    </row>
    <row customHeight="true" ht="29.25" outlineLevel="0" r="16">
      <c r="A16" s="7" t="s">
        <v>0</v>
      </c>
      <c r="B16" s="7" t="s"/>
    </row>
  </sheetData>
  <mergeCells count="6">
    <mergeCell ref="A1:B1"/>
    <mergeCell ref="A2:B2"/>
    <mergeCell ref="A3:B3"/>
    <mergeCell ref="A8:B8"/>
    <mergeCell ref="A10:B10"/>
    <mergeCell ref="A16:B16"/>
  </mergeCells>
  <pageMargins bottom="0.75" footer="0.30000001192092896" header="0.30000001192092896" left="0.70000004768371582" right="0.70000004768371582" top="0.75"/>
  <pageSetup fitToHeight="0" fitToWidth="0" orientation="portrait" paperHeight="297mm" paperSize="9" paperWidth="210mm" scale="100"/>
</worksheet>
</file>

<file path=xl/worksheets/sheet6.xml><?xml version="1.0" encoding="utf-8"?>
<work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tabColor rgb="C00000" tint="0"/>
    <outlinePr summaryBelow="true" summaryRight="true"/>
  </sheetPr>
  <dimension ref="A1:P19"/>
  <sheetViews>
    <sheetView showZeros="true" workbookViewId="0"/>
  </sheetViews>
  <sheetFormatPr baseColWidth="8" customHeight="false" defaultColWidth="9.1406253092569258" defaultRowHeight="15" zeroHeight="false"/>
  <cols>
    <col customWidth="true" max="1" min="1" outlineLevel="0" width="3.5714286439283636"/>
    <col customWidth="true" max="2" min="2" outlineLevel="0" width="17.428571863570181"/>
    <col customWidth="true" max="3" min="3" outlineLevel="0" width="11.714285762618909"/>
    <col customWidth="true" max="4" min="4" outlineLevel="0" width="12.142856780358182"/>
    <col customWidth="true" max="5" min="5" outlineLevel="0" width="11.571428305596001"/>
    <col customWidth="true" max="6" min="6" outlineLevel="0" width="10.142857118690545"/>
    <col customWidth="true" max="7" min="7" outlineLevel="0" width="8.428571694403999"/>
    <col customWidth="true" max="8" min="8" outlineLevel="0" width="10.000000338332363"/>
    <col customWidth="true" max="9" min="9" outlineLevel="0" width="10.999999830833818"/>
    <col customWidth="true" max="10" min="10" outlineLevel="0" width="13.142857626189091"/>
    <col customWidth="true" max="11" min="11" outlineLevel="0" width="11.28571406821491"/>
    <col customWidth="true" max="12" min="12" outlineLevel="0" width="15.714285085954183"/>
  </cols>
  <sheetData>
    <row customHeight="true" ht="24" outlineLevel="0" r="1">
      <c r="A1" s="15" t="s">
        <v>13</v>
      </c>
      <c r="B1" s="15" t="s"/>
      <c r="C1" s="15" t="s"/>
      <c r="D1" s="15" t="s"/>
      <c r="E1" s="15" t="s"/>
      <c r="F1" s="15" t="s"/>
      <c r="G1" s="15" t="s"/>
      <c r="H1" s="15" t="s"/>
      <c r="I1" s="15" t="s"/>
      <c r="J1" s="15" t="s"/>
      <c r="K1" s="15" t="s"/>
      <c r="L1" s="15" t="s"/>
    </row>
    <row customHeight="true" ht="14.25" outlineLevel="0" r="2">
      <c r="A2" s="23" t="s">
        <v>50</v>
      </c>
      <c r="B2" s="23" t="s"/>
      <c r="C2" s="23" t="s"/>
      <c r="D2" s="23" t="s"/>
      <c r="E2" s="23" t="s"/>
      <c r="F2" s="23" t="s"/>
      <c r="G2" s="23" t="s"/>
      <c r="H2" s="23" t="s"/>
      <c r="I2" s="23" t="s"/>
      <c r="J2" s="23" t="s"/>
      <c r="K2" s="23" t="s"/>
      <c r="L2" s="23" t="s"/>
    </row>
    <row outlineLevel="0" r="3">
      <c r="A3" s="15" t="n"/>
      <c r="B3" s="15" t="s"/>
      <c r="C3" s="15" t="s"/>
      <c r="D3" s="15" t="s"/>
      <c r="E3" s="15" t="s"/>
      <c r="F3" s="15" t="s"/>
      <c r="G3" s="15" t="s"/>
      <c r="H3" s="15" t="s"/>
      <c r="I3" s="15" t="s"/>
      <c r="J3" s="15" t="s"/>
      <c r="K3" s="15" t="s"/>
      <c r="L3" s="15" t="s"/>
    </row>
    <row customHeight="true" ht="49.5" outlineLevel="0" r="4">
      <c r="A4" s="21" t="s">
        <v>49</v>
      </c>
      <c r="B4" s="21" t="s"/>
      <c r="C4" s="21" t="s"/>
      <c r="D4" s="21" t="s"/>
      <c r="E4" s="21" t="s"/>
      <c r="F4" s="21" t="s"/>
      <c r="G4" s="21" t="s"/>
      <c r="H4" s="21" t="s"/>
      <c r="I4" s="21" t="s"/>
      <c r="J4" s="21" t="s"/>
      <c r="K4" s="21" t="s"/>
      <c r="L4" s="21" t="s"/>
    </row>
    <row customHeight="true" ht="21" outlineLevel="0" r="5">
      <c r="A5" s="21" t="s">
        <v>48</v>
      </c>
      <c r="B5" s="21" t="s"/>
      <c r="C5" s="21" t="s"/>
      <c r="D5" s="21" t="s"/>
      <c r="E5" s="21" t="s"/>
      <c r="F5" s="21" t="s"/>
      <c r="G5" s="21" t="s"/>
      <c r="H5" s="21" t="s"/>
      <c r="I5" s="21" t="s"/>
      <c r="J5" s="21" t="s"/>
      <c r="K5" s="21" t="s"/>
      <c r="L5" s="21" t="s"/>
    </row>
    <row outlineLevel="0" r="6">
      <c r="A6" s="3" t="n"/>
      <c r="B6" s="3" t="n"/>
      <c r="C6" s="3" t="n"/>
      <c r="D6" s="3" t="n"/>
      <c r="E6" s="3" t="n"/>
      <c r="F6" s="3" t="n"/>
      <c r="G6" s="3" t="n"/>
      <c r="H6" s="3" t="n"/>
      <c r="I6" s="44" t="n"/>
      <c r="J6" s="3" t="n"/>
      <c r="K6" s="3" t="n"/>
      <c r="L6" s="3" t="n"/>
    </row>
    <row customHeight="true" ht="75" outlineLevel="0" r="7">
      <c r="A7" s="27" t="s">
        <v>17</v>
      </c>
      <c r="B7" s="35" t="s">
        <v>19</v>
      </c>
      <c r="C7" s="38" t="s">
        <v>20</v>
      </c>
      <c r="D7" s="93" t="s"/>
      <c r="E7" s="95" t="s"/>
      <c r="F7" s="97" t="s"/>
      <c r="G7" s="43" t="s">
        <v>23</v>
      </c>
      <c r="H7" s="43" t="s">
        <v>51</v>
      </c>
      <c r="I7" s="46" t="s">
        <v>26</v>
      </c>
      <c r="J7" s="102" t="s"/>
      <c r="K7" s="103" t="s"/>
      <c r="L7" s="51" t="s">
        <v>29</v>
      </c>
      <c r="P7" s="53" t="n"/>
    </row>
    <row ht="89.25" outlineLevel="0" r="8">
      <c r="A8" s="99" t="s"/>
      <c r="B8" s="101" t="s"/>
      <c r="C8" s="50" t="s">
        <v>27</v>
      </c>
      <c r="D8" s="50" t="s">
        <v>28</v>
      </c>
      <c r="E8" s="50" t="s">
        <v>30</v>
      </c>
      <c r="F8" s="52" t="n"/>
      <c r="G8" s="104" t="s"/>
      <c r="H8" s="105" t="s"/>
      <c r="I8" s="56" t="s">
        <v>31</v>
      </c>
      <c r="J8" s="57" t="s">
        <v>32</v>
      </c>
      <c r="K8" s="57" t="s">
        <v>52</v>
      </c>
      <c r="L8" s="58" t="n"/>
    </row>
    <row ht="40.5" outlineLevel="0" r="9">
      <c r="A9" s="19" t="n">
        <v>1</v>
      </c>
      <c r="B9" s="19" t="n">
        <v>2</v>
      </c>
      <c r="C9" s="19" t="n">
        <v>3</v>
      </c>
      <c r="D9" s="19" t="n">
        <v>4</v>
      </c>
      <c r="E9" s="19" t="n">
        <v>5</v>
      </c>
      <c r="F9" s="19" t="s">
        <v>18</v>
      </c>
      <c r="G9" s="19" t="n">
        <v>7</v>
      </c>
      <c r="H9" s="19" t="s">
        <v>21</v>
      </c>
      <c r="I9" s="41" t="s">
        <v>22</v>
      </c>
      <c r="J9" s="41" t="n">
        <v>10</v>
      </c>
      <c r="K9" s="41" t="n">
        <v>11</v>
      </c>
      <c r="L9" s="19" t="s">
        <v>24</v>
      </c>
    </row>
    <row outlineLevel="0" r="10">
      <c r="A10" s="16" t="n">
        <v>1</v>
      </c>
      <c r="B10" s="17" t="n"/>
      <c r="C10" s="18" t="n"/>
      <c r="D10" s="18" t="n"/>
      <c r="E10" s="18" t="n"/>
      <c r="F10" s="46" t="n">
        <f aca="false" ca="false" dt2D="false" dtr="false" t="normal">C10+D10+E10</f>
        <v>0</v>
      </c>
      <c r="G10" s="59" t="n"/>
      <c r="H10" s="59" t="n"/>
      <c r="I10" s="60" t="e">
        <f aca="false" ca="false" dt2D="false" dtr="false" t="normal">AVERAGE(C10:E10)</f>
        <v>#DIV/0!</v>
      </c>
      <c r="J10" s="60" t="e">
        <f aca="false" ca="false" dt2D="false" dtr="false" t="normal">_XLFN.STDEV.S(C10:E10)</f>
        <v>#DIV/0!</v>
      </c>
      <c r="K10" s="62" t="e">
        <f aca="false" ca="false" dt2D="false" dtr="false" t="normal">J10/I10</f>
        <v>#DIV/0!</v>
      </c>
      <c r="L10" s="18" t="e">
        <f aca="false" ca="false" dt2D="false" dtr="false" t="normal">F10/H10*G10</f>
        <v>#DIV/0!</v>
      </c>
    </row>
    <row outlineLevel="0" r="11">
      <c r="A11" s="16" t="n">
        <v>2</v>
      </c>
      <c r="B11" s="17" t="n"/>
      <c r="C11" s="18" t="n"/>
      <c r="D11" s="18" t="n"/>
      <c r="E11" s="18" t="n"/>
      <c r="F11" s="46" t="n">
        <f aca="false" ca="false" dt2D="false" dtr="false" t="normal">C11+D11+E11</f>
        <v>0</v>
      </c>
      <c r="G11" s="59" t="n"/>
      <c r="H11" s="59" t="n"/>
      <c r="I11" s="60" t="e">
        <f aca="false" ca="false" dt2D="false" dtr="false" t="normal">AVERAGE(C11:E11)</f>
        <v>#DIV/0!</v>
      </c>
      <c r="J11" s="60" t="e">
        <f aca="false" ca="false" dt2D="false" dtr="false" t="normal">_XLFN.STDEV.S(C11:E11)</f>
        <v>#DIV/0!</v>
      </c>
      <c r="K11" s="62" t="e">
        <f aca="false" ca="false" dt2D="false" dtr="false" t="normal">J11/I11</f>
        <v>#DIV/0!</v>
      </c>
      <c r="L11" s="18" t="e">
        <f aca="false" ca="false" dt2D="false" dtr="false" t="normal">F11/H11*G11</f>
        <v>#DIV/0!</v>
      </c>
    </row>
    <row outlineLevel="0" r="12">
      <c r="A12" s="16" t="n">
        <v>3</v>
      </c>
      <c r="B12" s="17" t="n"/>
      <c r="C12" s="18" t="n"/>
      <c r="D12" s="18" t="n"/>
      <c r="E12" s="18" t="n"/>
      <c r="F12" s="46" t="n">
        <f aca="false" ca="false" dt2D="false" dtr="false" t="normal">C12+D12+E12</f>
        <v>0</v>
      </c>
      <c r="G12" s="59" t="n"/>
      <c r="H12" s="59" t="n"/>
      <c r="I12" s="60" t="e">
        <f aca="false" ca="false" dt2D="false" dtr="false" t="normal">AVERAGE(C12:E12)</f>
        <v>#DIV/0!</v>
      </c>
      <c r="J12" s="60" t="e">
        <f aca="false" ca="false" dt2D="false" dtr="false" t="normal">_XLFN.STDEV.S(C12:E12)</f>
        <v>#DIV/0!</v>
      </c>
      <c r="K12" s="62" t="e">
        <f aca="false" ca="false" dt2D="false" dtr="false" t="normal">J12/I12</f>
        <v>#DIV/0!</v>
      </c>
      <c r="L12" s="18" t="e">
        <f aca="false" ca="false" dt2D="false" dtr="false" t="normal">F12/H12*G12</f>
        <v>#DIV/0!</v>
      </c>
    </row>
    <row outlineLevel="0" r="13">
      <c r="A13" s="16" t="n">
        <v>4</v>
      </c>
      <c r="B13" s="17" t="n"/>
      <c r="C13" s="18" t="n"/>
      <c r="D13" s="18" t="n"/>
      <c r="E13" s="18" t="n"/>
      <c r="F13" s="46" t="n">
        <f aca="false" ca="false" dt2D="false" dtr="false" t="normal">C13+D13+E13</f>
        <v>0</v>
      </c>
      <c r="G13" s="59" t="n"/>
      <c r="H13" s="59" t="n"/>
      <c r="I13" s="60" t="e">
        <f aca="false" ca="false" dt2D="false" dtr="false" t="normal">AVERAGE(C13:E13)</f>
        <v>#DIV/0!</v>
      </c>
      <c r="J13" s="60" t="e">
        <f aca="false" ca="false" dt2D="false" dtr="false" t="normal">_XLFN.STDEV.S(C13:E13)</f>
        <v>#DIV/0!</v>
      </c>
      <c r="K13" s="62" t="e">
        <f aca="false" ca="false" dt2D="false" dtr="false" t="normal">J13/I13</f>
        <v>#DIV/0!</v>
      </c>
      <c r="L13" s="18" t="e">
        <f aca="false" ca="false" dt2D="false" dtr="false" t="normal">F13/H13*G13</f>
        <v>#DIV/0!</v>
      </c>
    </row>
    <row outlineLevel="0" r="14">
      <c r="A14" s="16" t="n">
        <v>5</v>
      </c>
      <c r="B14" s="17" t="n"/>
      <c r="C14" s="18" t="n"/>
      <c r="D14" s="18" t="n"/>
      <c r="E14" s="18" t="n"/>
      <c r="F14" s="46" t="n">
        <f aca="false" ca="false" dt2D="false" dtr="false" t="normal">C14+D14+E14</f>
        <v>0</v>
      </c>
      <c r="G14" s="59" t="n"/>
      <c r="H14" s="59" t="n"/>
      <c r="I14" s="60" t="e">
        <f aca="false" ca="false" dt2D="false" dtr="false" t="normal">AVERAGE(C14:E14)</f>
        <v>#DIV/0!</v>
      </c>
      <c r="J14" s="60" t="e">
        <f aca="false" ca="false" dt2D="false" dtr="false" t="normal">_XLFN.STDEV.S(C14:E14)</f>
        <v>#DIV/0!</v>
      </c>
      <c r="K14" s="62" t="e">
        <f aca="false" ca="false" dt2D="false" dtr="false" t="normal">J14/I14</f>
        <v>#DIV/0!</v>
      </c>
      <c r="L14" s="18" t="e">
        <f aca="false" ca="false" dt2D="false" dtr="false" t="normal">F14/H14*G14</f>
        <v>#DIV/0!</v>
      </c>
    </row>
    <row outlineLevel="0" r="15">
      <c r="A15" s="16" t="n">
        <v>6</v>
      </c>
      <c r="B15" s="17" t="n"/>
      <c r="C15" s="18" t="n"/>
      <c r="D15" s="18" t="n"/>
      <c r="E15" s="18" t="n"/>
      <c r="F15" s="46" t="n">
        <f aca="false" ca="false" dt2D="false" dtr="false" t="normal">C15+D15+E15</f>
        <v>0</v>
      </c>
      <c r="G15" s="59" t="n"/>
      <c r="H15" s="59" t="n"/>
      <c r="I15" s="60" t="e">
        <f aca="false" ca="false" dt2D="false" dtr="false" t="normal">AVERAGE(C15:E15)</f>
        <v>#DIV/0!</v>
      </c>
      <c r="J15" s="60" t="e">
        <f aca="false" ca="false" dt2D="false" dtr="false" t="normal">_XLFN.STDEV.S(C15:E15)</f>
        <v>#DIV/0!</v>
      </c>
      <c r="K15" s="62" t="e">
        <f aca="false" ca="false" dt2D="false" dtr="false" t="normal">J15/I15</f>
        <v>#DIV/0!</v>
      </c>
      <c r="L15" s="18" t="e">
        <f aca="false" ca="false" dt2D="false" dtr="false" t="normal">F15/H15*G15</f>
        <v>#DIV/0!</v>
      </c>
    </row>
    <row outlineLevel="0" r="16">
      <c r="A16" s="16" t="n">
        <v>7</v>
      </c>
      <c r="B16" s="17" t="n"/>
      <c r="C16" s="18" t="n"/>
      <c r="D16" s="18" t="n"/>
      <c r="E16" s="18" t="n"/>
      <c r="F16" s="46" t="n">
        <f aca="false" ca="false" dt2D="false" dtr="false" t="normal">C16+D16+E16</f>
        <v>0</v>
      </c>
      <c r="G16" s="59" t="n"/>
      <c r="H16" s="59" t="n"/>
      <c r="I16" s="60" t="e">
        <f aca="false" ca="false" dt2D="false" dtr="false" t="normal">AVERAGE(C16:E16)</f>
        <v>#DIV/0!</v>
      </c>
      <c r="J16" s="60" t="e">
        <f aca="false" ca="false" dt2D="false" dtr="false" t="normal">_XLFN.STDEV.S(C16:E16)</f>
        <v>#DIV/0!</v>
      </c>
      <c r="K16" s="62" t="e">
        <f aca="false" ca="false" dt2D="false" dtr="false" t="normal">J16/I16</f>
        <v>#DIV/0!</v>
      </c>
      <c r="L16" s="18" t="e">
        <f aca="false" ca="false" dt2D="false" dtr="false" t="normal">F16/H16*G16</f>
        <v>#DIV/0!</v>
      </c>
    </row>
    <row customHeight="true" ht="6" outlineLevel="0" r="17">
      <c r="A17" s="20" t="n"/>
      <c r="B17" s="20" t="n"/>
      <c r="C17" s="20" t="n"/>
      <c r="D17" s="20" t="n"/>
      <c r="E17" s="20" t="n"/>
      <c r="F17" s="29" t="n"/>
      <c r="G17" s="20" t="n"/>
      <c r="H17" s="20" t="n"/>
      <c r="I17" s="33" t="n"/>
      <c r="J17" s="33" t="n"/>
      <c r="K17" s="37" t="n"/>
      <c r="L17" s="33" t="n"/>
    </row>
    <row customHeight="true" ht="33" outlineLevel="0" r="18">
      <c r="A18" s="22" t="s">
        <v>15</v>
      </c>
      <c r="B18" s="89" t="s"/>
      <c r="C18" s="90" t="s"/>
      <c r="D18" s="91" t="s"/>
      <c r="E18" s="92" t="s"/>
      <c r="F18" s="94" t="s"/>
      <c r="G18" s="96" t="s"/>
      <c r="H18" s="98" t="s"/>
      <c r="I18" s="100" t="s"/>
      <c r="J18" s="36" t="n"/>
      <c r="K18" s="36" t="n"/>
      <c r="L18" s="61" t="e">
        <f aca="false" ca="false" dt2D="false" dtr="false" t="normal">SUM(L10:L17)</f>
        <v>#DIV/0!</v>
      </c>
    </row>
    <row outlineLevel="0" r="19">
      <c r="A19" s="3" t="n"/>
      <c r="C19" s="3" t="n"/>
      <c r="D19" s="3" t="n"/>
      <c r="E19" s="3" t="n"/>
      <c r="F19" s="3" t="n"/>
      <c r="G19" s="3" t="n"/>
      <c r="H19" s="3" t="n"/>
      <c r="I19" s="44" t="n"/>
      <c r="J19" s="3" t="n"/>
      <c r="K19" s="3" t="n"/>
      <c r="L19" s="3" t="n"/>
    </row>
  </sheetData>
  <mergeCells count="12">
    <mergeCell ref="I7:K7"/>
    <mergeCell ref="A18:I18"/>
    <mergeCell ref="A1:L1"/>
    <mergeCell ref="A2:L2"/>
    <mergeCell ref="A3:L3"/>
    <mergeCell ref="A4:L4"/>
    <mergeCell ref="A5:L5"/>
    <mergeCell ref="A7:A8"/>
    <mergeCell ref="B7:B8"/>
    <mergeCell ref="C7:F7"/>
    <mergeCell ref="G7:G8"/>
    <mergeCell ref="H7:H8"/>
  </mergeCells>
  <pageMargins bottom="0.59055113792419434" footer="0" header="0" left="0.39370077848434448" right="0.39370077848434448" top="0.59055113792419434"/>
  <pageSetup fitToHeight="0" fitToWidth="0" orientation="landscape" paperHeight="297mm" paperSize="9" paperWidth="210mm" scale="100"/>
  <drawing r:id="rId1"/>
</worksheet>
</file>

<file path=xl/worksheets/sheet7.xml><?xml version="1.0" encoding="utf-8"?>
<work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tabColor rgb="FFC000" tint="0"/>
    <outlinePr summaryBelow="true" summaryRight="true"/>
  </sheetPr>
  <dimension ref="A1:B14"/>
  <sheetViews>
    <sheetView showZeros="true" workbookViewId="0"/>
  </sheetViews>
  <sheetFormatPr baseColWidth="8" customHeight="false" defaultColWidth="9.1406253092569258" defaultRowHeight="15" zeroHeight="false"/>
  <cols>
    <col customWidth="true" max="1" min="1" outlineLevel="0" width="32.142857457022906"/>
    <col customWidth="true" max="2" min="2" outlineLevel="0" width="54.428572032736362"/>
  </cols>
  <sheetData>
    <row ht="15.75" outlineLevel="0" r="1">
      <c r="A1" s="4" t="n"/>
      <c r="B1" s="13" t="s">
        <v>63</v>
      </c>
    </row>
    <row customHeight="true" ht="32.25" outlineLevel="0" r="2">
      <c r="A2" s="5" t="s">
        <v>55</v>
      </c>
      <c r="B2" s="5" t="s"/>
    </row>
    <row customHeight="true" ht="33.75" outlineLevel="0" r="3">
      <c r="A3" s="5" t="n"/>
      <c r="B3" s="5" t="s"/>
    </row>
    <row ht="15.75" outlineLevel="0" r="4">
      <c r="A4" s="107" t="s">
        <v>5</v>
      </c>
      <c r="B4" s="108" t="s"/>
    </row>
    <row ht="15.75" outlineLevel="0" r="5">
      <c r="A5" s="8" t="s">
        <v>4</v>
      </c>
      <c r="B5" s="109" t="s">
        <v>60</v>
      </c>
    </row>
    <row customHeight="true" ht="54.75" outlineLevel="0" r="6">
      <c r="A6" s="111" t="s"/>
      <c r="B6" s="109" t="s">
        <v>61</v>
      </c>
    </row>
    <row customHeight="true" ht="42" outlineLevel="0" r="7">
      <c r="A7" s="110" t="s"/>
      <c r="B7" s="109" t="s">
        <v>62</v>
      </c>
    </row>
    <row customHeight="true" ht="38.25" outlineLevel="0" r="8">
      <c r="A8" s="106" t="s"/>
      <c r="B8" s="109" t="s">
        <v>58</v>
      </c>
    </row>
    <row customHeight="true" ht="111" outlineLevel="0" r="9">
      <c r="A9" s="8" t="s">
        <v>53</v>
      </c>
      <c r="B9" s="8" t="s">
        <v>57</v>
      </c>
    </row>
    <row ht="15.75" outlineLevel="0" r="10">
      <c r="A10" s="8" t="s">
        <v>54</v>
      </c>
      <c r="B10" s="8" t="n"/>
    </row>
    <row customHeight="true" ht="98.25" outlineLevel="0" r="11">
      <c r="A11" s="8" t="s">
        <v>56</v>
      </c>
      <c r="B11" s="11" t="s">
        <v>59</v>
      </c>
    </row>
    <row ht="15.75" outlineLevel="0" r="12">
      <c r="A12" s="4" t="n"/>
      <c r="B12" s="4" t="n"/>
    </row>
    <row ht="15.75" outlineLevel="0" r="13">
      <c r="A13" s="6" t="n"/>
      <c r="B13" s="4" t="n"/>
    </row>
    <row ht="15.75" outlineLevel="0" r="14">
      <c r="A14" s="7" t="s">
        <v>0</v>
      </c>
      <c r="B14" s="7" t="s"/>
    </row>
  </sheetData>
  <mergeCells count="5">
    <mergeCell ref="A14:B14"/>
    <mergeCell ref="A2:B2"/>
    <mergeCell ref="A3:B3"/>
    <mergeCell ref="A4:B4"/>
    <mergeCell ref="A5:A8"/>
  </mergeCells>
  <pageMargins bottom="0.75" footer="0.30000001192092896" header="0.30000001192092896" left="0.70000004768371582" right="0.70000004768371582" top="0.75"/>
  <pageSetup fitToHeight="0" fitToWidth="0" orientation="portrait" paperHeight="297mm" paperSize="9" paperWidth="210mm" scale="100"/>
</worksheet>
</file>

<file path=xl/worksheets/sheet8.xml><?xml version="1.0" encoding="utf-8"?>
<work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tabColor rgb="00B050" tint="0"/>
    <outlinePr summaryBelow="true" summaryRight="true"/>
    <pageSetUpPr fitToPage="true"/>
  </sheetPr>
  <dimension ref="A1:AC46"/>
  <sheetViews>
    <sheetView showZeros="true" workbookViewId="0"/>
  </sheetViews>
  <sheetFormatPr baseColWidth="8" customHeight="false" defaultColWidth="9.1406253092569258" defaultRowHeight="15" zeroHeight="false"/>
  <cols>
    <col customWidth="true" max="6" min="6" outlineLevel="0" width="18.142857795355273"/>
    <col customWidth="true" max="7" min="7" outlineLevel="0" width="6.5714288130945455"/>
    <col customWidth="true" max="8" min="8" outlineLevel="0" width="34.428571356071636"/>
    <col customWidth="true" max="9" min="9" outlineLevel="0" width="13.428571186905454"/>
    <col customWidth="true" max="10" min="10" outlineLevel="0" width="17.285714406547271"/>
    <col customWidth="true" max="11" min="11" outlineLevel="0" width="19.142857287856728"/>
    <col customWidth="true" max="12" min="12" outlineLevel="0" width="19.571428305596001"/>
    <col customWidth="true" max="14" min="13" outlineLevel="0" width="12.285714237381091"/>
    <col customWidth="true" max="18" min="15" outlineLevel="0" width="11.142857287856726"/>
    <col customWidth="true" max="19" min="19" outlineLevel="0" style="112" width="12.714285255120364"/>
    <col customWidth="true" max="20" min="20" outlineLevel="0" width="26.285715252378182"/>
  </cols>
  <sheetData>
    <row outlineLevel="0" r="1">
      <c r="O1" s="113" t="n"/>
      <c r="P1" s="113" t="n"/>
      <c r="Q1" s="113" t="n"/>
      <c r="R1" s="113" t="n"/>
      <c r="S1" s="113" t="n"/>
      <c r="T1" s="113" t="n"/>
    </row>
    <row customHeight="true" ht="33" outlineLevel="0" r="2">
      <c r="G2" s="121" t="s">
        <v>65</v>
      </c>
      <c r="H2" s="121" t="s"/>
      <c r="I2" s="121" t="s"/>
      <c r="J2" s="121" t="s"/>
      <c r="K2" s="121" t="s"/>
      <c r="L2" s="121" t="s"/>
      <c r="M2" s="121" t="s"/>
      <c r="N2" s="121" t="s"/>
      <c r="O2" s="121" t="s"/>
      <c r="P2" s="121" t="s"/>
      <c r="Q2" s="121" t="s"/>
      <c r="R2" s="121" t="s"/>
      <c r="S2" s="121" t="s"/>
      <c r="T2" s="121" t="s"/>
    </row>
    <row customHeight="true" ht="25.5" outlineLevel="0" r="3">
      <c r="G3" s="134" t="n"/>
      <c r="H3" s="134" t="n"/>
      <c r="I3" s="134" t="n"/>
      <c r="J3" s="134" t="n"/>
      <c r="K3" s="134" t="n"/>
      <c r="L3" s="134" t="n"/>
      <c r="M3" s="134" t="n"/>
      <c r="N3" s="134" t="n"/>
      <c r="O3" s="134" t="n"/>
      <c r="P3" s="134" t="n"/>
      <c r="Q3" s="134" t="n"/>
      <c r="R3" s="134" t="n"/>
      <c r="S3" s="134" t="n"/>
      <c r="T3" s="134" t="n"/>
    </row>
    <row customHeight="true" ht="60" outlineLevel="0" r="4">
      <c r="G4" s="147" t="s">
        <v>76</v>
      </c>
      <c r="H4" s="147" t="s"/>
      <c r="I4" s="147" t="s"/>
      <c r="J4" s="147" t="s"/>
      <c r="K4" s="147" t="s"/>
      <c r="L4" s="147" t="s"/>
      <c r="M4" s="147" t="s"/>
      <c r="N4" s="147" t="s"/>
      <c r="O4" s="147" t="s"/>
      <c r="P4" s="147" t="s"/>
      <c r="Q4" s="147" t="s"/>
      <c r="R4" s="147" t="s"/>
      <c r="S4" s="147" t="s"/>
      <c r="T4" s="147" t="s"/>
    </row>
    <row customHeight="true" ht="87.75" outlineLevel="0" r="5">
      <c r="G5" s="157" t="s">
        <v>82</v>
      </c>
      <c r="H5" s="161" t="s"/>
      <c r="I5" s="164" t="s"/>
      <c r="J5" s="168" t="s"/>
      <c r="K5" s="173" t="s"/>
      <c r="L5" s="176" t="s"/>
      <c r="M5" s="179" t="s"/>
      <c r="N5" s="182" t="s"/>
      <c r="O5" s="185" t="s"/>
      <c r="P5" s="189" t="s"/>
      <c r="Q5" s="192" t="s"/>
      <c r="R5" s="196" t="s"/>
      <c r="S5" s="200" t="s"/>
      <c r="T5" s="206" t="s"/>
    </row>
    <row customHeight="true" ht="47.25" outlineLevel="0" r="6">
      <c r="A6" s="155" t="s">
        <v>81</v>
      </c>
      <c r="B6" s="159" t="s"/>
      <c r="C6" s="155" t="s">
        <v>84</v>
      </c>
      <c r="D6" s="171" t="s"/>
      <c r="E6" s="155" t="s">
        <v>86</v>
      </c>
      <c r="F6" s="183" t="s"/>
      <c r="G6" s="188" t="s">
        <v>17</v>
      </c>
      <c r="H6" s="188" t="s">
        <v>19</v>
      </c>
      <c r="I6" s="188" t="s">
        <v>88</v>
      </c>
      <c r="J6" s="215" t="s">
        <v>20</v>
      </c>
      <c r="K6" s="221" t="s"/>
      <c r="L6" s="225" t="s"/>
      <c r="M6" s="215" t="s">
        <v>89</v>
      </c>
      <c r="N6" s="232" t="s">
        <v>91</v>
      </c>
      <c r="O6" s="215" t="s">
        <v>23</v>
      </c>
      <c r="P6" s="215" t="s">
        <v>26</v>
      </c>
      <c r="Q6" s="235" t="s"/>
      <c r="R6" s="236" t="s"/>
      <c r="S6" s="232" t="s">
        <v>94</v>
      </c>
      <c r="T6" s="239" t="s">
        <v>95</v>
      </c>
    </row>
    <row customHeight="true" ht="24" outlineLevel="0" r="7">
      <c r="A7" s="165" t="s"/>
      <c r="B7" s="175" t="s"/>
      <c r="C7" s="181" t="s"/>
      <c r="D7" s="190" t="s"/>
      <c r="E7" s="195" t="s"/>
      <c r="F7" s="203" t="s"/>
      <c r="G7" s="211" t="s"/>
      <c r="H7" s="218" t="s"/>
      <c r="I7" s="224" t="s"/>
      <c r="J7" s="215" t="s">
        <v>90</v>
      </c>
      <c r="K7" s="215" t="s">
        <v>92</v>
      </c>
      <c r="L7" s="215" t="s">
        <v>93</v>
      </c>
      <c r="M7" s="238" t="s"/>
      <c r="N7" s="240" t="s"/>
      <c r="O7" s="241" t="s"/>
      <c r="P7" s="242" t="s">
        <v>31</v>
      </c>
      <c r="Q7" s="243" t="s">
        <v>32</v>
      </c>
      <c r="R7" s="245" t="s">
        <v>96</v>
      </c>
      <c r="S7" s="246" t="s"/>
      <c r="T7" s="247" t="s"/>
    </row>
    <row customHeight="true" ht="117" outlineLevel="0" r="8">
      <c r="A8" s="162" t="s">
        <v>83</v>
      </c>
      <c r="B8" s="169" t="s">
        <v>85</v>
      </c>
      <c r="C8" s="162" t="s">
        <v>83</v>
      </c>
      <c r="D8" s="169" t="s">
        <v>85</v>
      </c>
      <c r="E8" s="162" t="s">
        <v>83</v>
      </c>
      <c r="F8" s="169" t="s">
        <v>85</v>
      </c>
      <c r="G8" s="194" t="s"/>
      <c r="H8" s="198" t="s"/>
      <c r="I8" s="202" t="s"/>
      <c r="J8" s="205" t="s"/>
      <c r="K8" s="207" t="s"/>
      <c r="L8" s="209" t="s"/>
      <c r="M8" s="213" t="s"/>
      <c r="N8" s="216" t="s"/>
      <c r="O8" s="220" t="s"/>
      <c r="P8" s="223" t="s"/>
      <c r="Q8" s="227" t="s"/>
      <c r="R8" s="230" t="s"/>
      <c r="S8" s="233" t="s"/>
      <c r="T8" s="234" t="s"/>
    </row>
    <row outlineLevel="0" r="9">
      <c r="A9" s="154" t="s"/>
      <c r="B9" s="156" t="s"/>
      <c r="C9" s="160" t="s"/>
      <c r="D9" s="163" t="s"/>
      <c r="E9" s="167" t="s"/>
      <c r="F9" s="172" t="s"/>
      <c r="G9" s="177" t="n">
        <v>1</v>
      </c>
      <c r="H9" s="177" t="n">
        <v>2</v>
      </c>
      <c r="I9" s="177" t="n">
        <v>3</v>
      </c>
      <c r="J9" s="177" t="n">
        <v>4</v>
      </c>
      <c r="K9" s="177" t="n">
        <v>5</v>
      </c>
      <c r="L9" s="177" t="n">
        <v>6</v>
      </c>
      <c r="M9" s="177" t="n">
        <v>7</v>
      </c>
      <c r="N9" s="177" t="n">
        <v>8</v>
      </c>
      <c r="O9" s="177" t="n">
        <v>9</v>
      </c>
      <c r="P9" s="177" t="n">
        <v>10</v>
      </c>
      <c r="Q9" s="177" t="n">
        <v>11</v>
      </c>
      <c r="R9" s="177" t="n">
        <v>12</v>
      </c>
      <c r="S9" s="177" t="n">
        <v>13</v>
      </c>
      <c r="T9" s="177" t="n">
        <v>14</v>
      </c>
    </row>
    <row customHeight="true" ht="45" outlineLevel="0" r="10">
      <c r="A10" s="166" t="n"/>
      <c r="B10" s="166" t="n"/>
      <c r="C10" s="166" t="n"/>
      <c r="D10" s="166" t="n"/>
      <c r="E10" s="166" t="n"/>
      <c r="F10" s="166" t="n"/>
      <c r="G10" s="187" t="n">
        <v>1</v>
      </c>
      <c r="H10" s="199" t="s">
        <v>87</v>
      </c>
      <c r="I10" s="199" t="n"/>
      <c r="J10" s="231" t="n">
        <f aca="false" ca="false" dt2D="false" dtr="false" t="normal">9500+9500*0.17</f>
        <v>11115</v>
      </c>
      <c r="K10" s="231" t="n">
        <f aca="false" ca="false" dt2D="false" dtr="false" t="normal">10000+10000*0.17</f>
        <v>11700</v>
      </c>
      <c r="L10" s="231" t="n">
        <v>7000</v>
      </c>
      <c r="M10" s="237" t="n"/>
      <c r="N10" s="237" t="n"/>
      <c r="O10" s="187" t="n">
        <v>1</v>
      </c>
      <c r="P10" s="244" t="n">
        <f aca="false" ca="false" dt2D="false" dtr="false" t="normal">IF(ISERR(AVERAGE(J10:L10)), "", AVERAGE(J10:L10))</f>
        <v>9938.3299999999999</v>
      </c>
      <c r="Q10" s="244" t="n">
        <f aca="false" ca="false" dt2D="false" dtr="false" t="normal">IF(ISERR(_XLFN.STDEV.S(J10:M10)), "", _XLFN.STDEV.S(J10:M10))</f>
        <v>2561.4299999999998</v>
      </c>
      <c r="R10" s="248" t="n">
        <f aca="false" ca="false" dt2D="false" dtr="false" t="normal">IF(ISERR(Q10/P10), "", Q10/P10)</f>
        <v>0.25800000000000001</v>
      </c>
      <c r="S10" s="249" t="n">
        <f aca="false" ca="false" dt2D="false" dtr="false" t="normal">MIN(J10:N10)</f>
        <v>7000</v>
      </c>
      <c r="T10" s="250" t="n">
        <f aca="false" ca="false" dt2D="false" dtr="false" t="normal">O10*S10</f>
        <v>7000</v>
      </c>
    </row>
    <row customHeight="true" ht="8.25" outlineLevel="0" r="11">
      <c r="A11" s="170" t="n"/>
      <c r="B11" s="178" t="s"/>
      <c r="C11" s="180" t="s"/>
      <c r="D11" s="184" t="s"/>
      <c r="E11" s="186" t="s"/>
      <c r="F11" s="191" t="s"/>
      <c r="G11" s="193" t="s"/>
      <c r="H11" s="197" t="s"/>
      <c r="I11" s="201" t="s"/>
      <c r="J11" s="204" t="s"/>
      <c r="K11" s="208" t="s"/>
      <c r="L11" s="210" t="s"/>
      <c r="M11" s="212" t="s"/>
      <c r="N11" s="214" t="s"/>
      <c r="O11" s="217" t="s"/>
      <c r="P11" s="219" t="s"/>
      <c r="Q11" s="222" t="s"/>
      <c r="R11" s="226" t="s"/>
      <c r="S11" s="228" t="s"/>
      <c r="T11" s="229" t="s"/>
    </row>
    <row customHeight="true" ht="21" outlineLevel="0" r="12">
      <c r="A12" s="115" t="n"/>
      <c r="B12" s="118" t="s"/>
      <c r="C12" s="122" t="s"/>
      <c r="D12" s="126" t="s"/>
      <c r="E12" s="128" t="s"/>
      <c r="F12" s="132" t="s"/>
      <c r="G12" s="133" t="s">
        <v>68</v>
      </c>
      <c r="H12" s="135" t="s"/>
      <c r="I12" s="137" t="s"/>
      <c r="J12" s="139" t="s"/>
      <c r="K12" s="141" t="s"/>
      <c r="L12" s="142" t="s"/>
      <c r="M12" s="143" t="s"/>
      <c r="N12" s="145" t="s"/>
      <c r="O12" s="148" t="s"/>
      <c r="P12" s="149" t="s"/>
      <c r="Q12" s="150" t="s"/>
      <c r="R12" s="151" t="s"/>
      <c r="S12" s="153" t="s"/>
      <c r="T12" s="174" t="n">
        <f aca="false" ca="false" dt2D="false" dtr="false" t="normal">SUM(T10)</f>
        <v>7000</v>
      </c>
    </row>
    <row customHeight="true" ht="17.25" outlineLevel="0" r="13">
      <c r="G13" s="119" t="n"/>
      <c r="H13" s="123" t="s"/>
      <c r="I13" s="127" t="s"/>
      <c r="J13" s="130" t="s"/>
    </row>
    <row customHeight="true" ht="46.5" outlineLevel="0" r="14">
      <c r="A14" s="120" t="s">
        <v>70</v>
      </c>
      <c r="B14" s="120" t="s"/>
      <c r="C14" s="120" t="s"/>
      <c r="D14" s="120" t="s"/>
      <c r="E14" s="120" t="s"/>
      <c r="F14" s="120" t="s"/>
      <c r="H14" s="131" t="s">
        <v>75</v>
      </c>
      <c r="I14" s="131" t="s"/>
      <c r="J14" s="131" t="s"/>
      <c r="K14" s="131" t="s"/>
      <c r="L14" s="131" t="s"/>
      <c r="M14" s="131" t="s"/>
      <c r="N14" s="131" t="s"/>
      <c r="O14" s="131" t="s"/>
      <c r="P14" s="131" t="s"/>
      <c r="Q14" s="131" t="s"/>
      <c r="R14" s="131" t="s"/>
      <c r="S14" s="131" t="s"/>
      <c r="T14" s="131" t="s"/>
    </row>
    <row customFormat="true" customHeight="true" ht="61.5" outlineLevel="0" r="15" s="0">
      <c r="A15" s="117" t="s"/>
      <c r="B15" s="117" t="s"/>
      <c r="C15" s="117" t="s"/>
      <c r="D15" s="117" t="s"/>
      <c r="E15" s="117" t="s"/>
      <c r="F15" s="117" t="s"/>
      <c r="G15" s="124" t="n"/>
      <c r="H15" s="129" t="s">
        <v>66</v>
      </c>
      <c r="I15" s="129" t="s"/>
      <c r="J15" s="129" t="s"/>
      <c r="K15" s="129" t="s"/>
      <c r="L15" s="129" t="s"/>
      <c r="M15" s="129" t="s"/>
      <c r="N15" s="129" t="s"/>
      <c r="O15" s="129" t="s"/>
      <c r="P15" s="129" t="s"/>
      <c r="Q15" s="129" t="s"/>
      <c r="R15" s="129" t="s"/>
      <c r="S15" s="129" t="s"/>
      <c r="T15" s="129" t="s"/>
    </row>
    <row customHeight="true" ht="80.25" outlineLevel="0" r="16">
      <c r="A16" s="120" t="s">
        <v>64</v>
      </c>
      <c r="B16" s="120" t="s"/>
      <c r="C16" s="120" t="s"/>
      <c r="D16" s="120" t="s"/>
      <c r="E16" s="120" t="s"/>
      <c r="F16" s="120" t="s"/>
      <c r="G16" s="0" t="n"/>
      <c r="H16" s="131" t="s">
        <v>67</v>
      </c>
      <c r="I16" s="131" t="s"/>
      <c r="J16" s="131" t="s"/>
      <c r="K16" s="131" t="s"/>
      <c r="L16" s="131" t="s"/>
      <c r="M16" s="131" t="s"/>
      <c r="N16" s="131" t="s"/>
      <c r="O16" s="131" t="s"/>
      <c r="P16" s="131" t="s"/>
      <c r="Q16" s="131" t="s"/>
      <c r="R16" s="131" t="s"/>
      <c r="S16" s="131" t="s"/>
      <c r="T16" s="131" t="s"/>
    </row>
    <row customHeight="true" ht="105.75" outlineLevel="0" r="17">
      <c r="A17" s="120" t="s"/>
      <c r="B17" s="120" t="s"/>
      <c r="C17" s="120" t="s"/>
      <c r="D17" s="120" t="s"/>
      <c r="E17" s="120" t="s"/>
      <c r="F17" s="120" t="s"/>
      <c r="G17" s="0" t="n"/>
      <c r="H17" s="144" t="s">
        <v>74</v>
      </c>
      <c r="I17" s="144" t="s"/>
      <c r="J17" s="144" t="s"/>
      <c r="K17" s="144" t="s"/>
      <c r="L17" s="144" t="s"/>
      <c r="M17" s="144" t="s"/>
      <c r="N17" s="144" t="s"/>
      <c r="O17" s="144" t="s"/>
      <c r="P17" s="144" t="s"/>
      <c r="Q17" s="144" t="s"/>
      <c r="R17" s="144" t="s"/>
      <c r="S17" s="144" t="s"/>
      <c r="T17" s="144" t="s"/>
    </row>
    <row outlineLevel="0" r="18">
      <c r="G18" s="0" t="n"/>
      <c r="H18" s="0" t="n"/>
      <c r="I18" s="0" t="n"/>
      <c r="J18" s="0" t="n"/>
      <c r="K18" s="0" t="n"/>
      <c r="L18" s="0" t="n"/>
      <c r="M18" s="0" t="n"/>
      <c r="N18" s="0" t="n"/>
      <c r="O18" s="0" t="n"/>
      <c r="P18" s="0" t="n"/>
      <c r="Q18" s="0" t="n"/>
      <c r="R18" s="0" t="n"/>
      <c r="S18" s="112" t="n"/>
      <c r="T18" s="0" t="n"/>
    </row>
    <row outlineLevel="0" r="19">
      <c r="G19" s="0" t="n"/>
      <c r="H19" s="0" t="n"/>
      <c r="I19" s="0" t="n"/>
      <c r="J19" s="0" t="n"/>
      <c r="K19" s="0" t="n"/>
      <c r="L19" s="0" t="n"/>
      <c r="M19" s="0" t="n"/>
      <c r="N19" s="0" t="n"/>
      <c r="O19" s="0" t="n"/>
      <c r="P19" s="0" t="n"/>
      <c r="Q19" s="0" t="n"/>
      <c r="R19" s="0" t="n"/>
      <c r="T19" s="0" t="n"/>
    </row>
    <row outlineLevel="0" r="20">
      <c r="J20" s="136" t="s">
        <v>69</v>
      </c>
      <c r="K20" s="138" t="s">
        <v>71</v>
      </c>
      <c r="L20" s="0" t="n"/>
      <c r="M20" s="0" t="n"/>
      <c r="N20" s="0" t="n"/>
      <c r="O20" s="0" t="n"/>
      <c r="P20" s="0" t="n"/>
      <c r="Q20" s="0" t="n"/>
      <c r="R20" s="0" t="n"/>
      <c r="S20" s="112" t="n"/>
      <c r="T20" s="0" t="n"/>
    </row>
    <row outlineLevel="0" r="21">
      <c r="J21" s="136" t="s">
        <v>72</v>
      </c>
      <c r="K21" s="138" t="s">
        <v>73</v>
      </c>
      <c r="L21" s="0" t="n"/>
      <c r="M21" s="0" t="n"/>
      <c r="N21" s="116" t="n"/>
      <c r="O21" s="116" t="n"/>
      <c r="P21" s="116" t="n"/>
      <c r="Q21" s="116" t="n"/>
      <c r="R21" s="116" t="n"/>
      <c r="S21" s="116" t="n"/>
      <c r="T21" s="116" t="n"/>
      <c r="U21" s="116" t="n"/>
      <c r="V21" s="116" t="n"/>
      <c r="W21" s="116" t="n"/>
      <c r="X21" s="116" t="n"/>
      <c r="Y21" s="116" t="n"/>
      <c r="Z21" s="116" t="n"/>
      <c r="AA21" s="116" t="n"/>
      <c r="AB21" s="114" t="n"/>
      <c r="AC21" s="114" t="n"/>
    </row>
    <row outlineLevel="0" r="22">
      <c r="G22" s="0" t="n"/>
      <c r="H22" s="0" t="n"/>
      <c r="I22" s="0" t="n"/>
      <c r="J22" s="136" t="s">
        <v>79</v>
      </c>
      <c r="K22" s="138" t="s">
        <v>80</v>
      </c>
      <c r="L22" s="0" t="n"/>
      <c r="M22" s="0" t="n"/>
      <c r="N22" s="158" t="n"/>
      <c r="O22" s="116" t="n"/>
      <c r="P22" s="116" t="n"/>
      <c r="Q22" s="116" t="n"/>
      <c r="R22" s="116" t="n"/>
      <c r="S22" s="116" t="n"/>
      <c r="T22" s="116" t="n"/>
      <c r="U22" s="116" t="n"/>
      <c r="V22" s="116" t="n"/>
      <c r="W22" s="116" t="n"/>
      <c r="X22" s="116" t="n"/>
      <c r="Y22" s="116" t="n"/>
      <c r="Z22" s="116" t="n"/>
      <c r="AA22" s="116" t="n"/>
      <c r="AB22" s="114" t="n"/>
      <c r="AC22" s="114" t="n"/>
    </row>
    <row outlineLevel="0" r="23">
      <c r="G23" s="0" t="n"/>
      <c r="H23" s="0" t="n"/>
      <c r="I23" s="0" t="n"/>
      <c r="J23" s="0" t="n"/>
      <c r="K23" s="0" t="n"/>
      <c r="L23" s="0" t="n"/>
      <c r="M23" s="0" t="n"/>
      <c r="N23" s="158" t="n"/>
      <c r="O23" s="116" t="n"/>
      <c r="P23" s="116" t="n"/>
      <c r="Q23" s="116" t="n"/>
      <c r="R23" s="116" t="n"/>
      <c r="S23" s="116" t="n"/>
      <c r="T23" s="116" t="n"/>
      <c r="U23" s="116" t="n"/>
      <c r="V23" s="116" t="n"/>
      <c r="W23" s="116" t="n"/>
      <c r="X23" s="116" t="n"/>
      <c r="Y23" s="116" t="n"/>
      <c r="Z23" s="116" t="n"/>
      <c r="AA23" s="116" t="n"/>
      <c r="AB23" s="114" t="n"/>
      <c r="AC23" s="114" t="n"/>
    </row>
    <row outlineLevel="0" r="24">
      <c r="G24" s="0" t="n"/>
      <c r="H24" s="0" t="n"/>
      <c r="I24" s="114" t="n"/>
      <c r="J24" s="114" t="n"/>
      <c r="K24" s="114" t="n"/>
      <c r="L24" s="114" t="n"/>
      <c r="M24" s="114" t="n"/>
      <c r="N24" s="114" t="n"/>
      <c r="O24" s="114" t="n"/>
      <c r="P24" s="114" t="n"/>
      <c r="Q24" s="114" t="n"/>
      <c r="R24" s="114" t="n"/>
      <c r="S24" s="114" t="n"/>
      <c r="T24" s="116" t="n"/>
      <c r="U24" s="116" t="n"/>
      <c r="V24" s="116" t="n"/>
      <c r="W24" s="116" t="n"/>
      <c r="X24" s="116" t="n"/>
      <c r="Y24" s="116" t="n"/>
      <c r="Z24" s="116" t="n"/>
      <c r="AA24" s="116" t="n"/>
      <c r="AB24" s="114" t="n"/>
      <c r="AC24" s="114" t="n"/>
    </row>
    <row outlineLevel="0" r="25">
      <c r="G25" s="0" t="n"/>
      <c r="H25" s="0" t="n"/>
      <c r="I25" s="114" t="n"/>
      <c r="J25" s="140" t="n"/>
      <c r="K25" s="146" t="n"/>
      <c r="L25" s="146" t="n">
        <v>1</v>
      </c>
      <c r="M25" s="146" t="n">
        <v>2</v>
      </c>
      <c r="N25" s="146" t="n">
        <v>3</v>
      </c>
      <c r="O25" s="114" t="n"/>
      <c r="P25" s="114" t="n"/>
      <c r="Q25" s="114" t="n"/>
      <c r="R25" s="114" t="n"/>
      <c r="S25" s="114" t="n"/>
      <c r="T25" s="0" t="n"/>
    </row>
    <row outlineLevel="0" r="26">
      <c r="I26" s="114" t="n"/>
      <c r="J26" s="114" t="n"/>
      <c r="K26" s="146" t="n">
        <v>1</v>
      </c>
      <c r="L26" s="146" t="s">
        <v>77</v>
      </c>
      <c r="M26" s="146" t="s">
        <v>77</v>
      </c>
      <c r="N26" s="146" t="s">
        <v>78</v>
      </c>
      <c r="O26" s="114" t="n"/>
      <c r="P26" s="114" t="n"/>
      <c r="Q26" s="114" t="n"/>
      <c r="R26" s="114" t="n"/>
      <c r="S26" s="114" t="n"/>
    </row>
    <row outlineLevel="0" r="27">
      <c r="I27" s="114" t="n"/>
      <c r="J27" s="114" t="n"/>
      <c r="K27" s="140" t="n"/>
      <c r="L27" s="152" t="n"/>
      <c r="M27" s="114" t="n"/>
      <c r="N27" s="114" t="n"/>
      <c r="O27" s="114" t="n"/>
      <c r="P27" s="114" t="n"/>
      <c r="Q27" s="114" t="n"/>
      <c r="R27" s="114" t="n"/>
      <c r="S27" s="114" t="n"/>
    </row>
    <row outlineLevel="0" r="28">
      <c r="I28" s="114" t="n"/>
      <c r="J28" s="114" t="n"/>
      <c r="K28" s="114" t="n"/>
      <c r="L28" s="114" t="n"/>
      <c r="M28" s="114" t="n"/>
      <c r="N28" s="114" t="n"/>
      <c r="O28" s="114" t="n"/>
      <c r="P28" s="114" t="n"/>
      <c r="Q28" s="114" t="n"/>
      <c r="R28" s="114" t="n"/>
      <c r="S28" s="114" t="n"/>
    </row>
    <row outlineLevel="0" r="29">
      <c r="I29" s="114" t="n"/>
      <c r="J29" s="140" t="n"/>
      <c r="K29" s="114" t="n"/>
      <c r="L29" s="114" t="n"/>
      <c r="M29" s="114" t="n"/>
      <c r="N29" s="114" t="n"/>
      <c r="O29" s="114" t="n"/>
      <c r="P29" s="114" t="n"/>
      <c r="Q29" s="114" t="n"/>
      <c r="R29" s="114" t="n"/>
      <c r="S29" s="114" t="n"/>
    </row>
    <row outlineLevel="0" r="30">
      <c r="I30" s="114" t="n"/>
      <c r="J30" s="114" t="n"/>
      <c r="K30" s="114" t="n"/>
      <c r="L30" s="114" t="n"/>
      <c r="M30" s="114" t="n"/>
      <c r="N30" s="114" t="n"/>
      <c r="O30" s="114" t="n"/>
      <c r="P30" s="114" t="n"/>
      <c r="Q30" s="114" t="n"/>
      <c r="R30" s="114" t="n"/>
      <c r="S30" s="114" t="n"/>
    </row>
    <row outlineLevel="0" r="31">
      <c r="I31" s="114" t="n"/>
      <c r="J31" s="116" t="n"/>
      <c r="K31" s="114" t="n"/>
      <c r="L31" s="114" t="n"/>
      <c r="M31" s="114" t="n"/>
      <c r="N31" s="114" t="n"/>
      <c r="O31" s="116" t="n"/>
      <c r="P31" s="116" t="n"/>
      <c r="Q31" s="116" t="n"/>
      <c r="R31" s="116" t="n"/>
      <c r="S31" s="125" t="n"/>
    </row>
    <row outlineLevel="0" r="32">
      <c r="I32" s="114" t="n"/>
      <c r="J32" s="116" t="n"/>
      <c r="K32" s="114" t="n"/>
      <c r="L32" s="114" t="n"/>
      <c r="M32" s="114" t="n"/>
      <c r="N32" s="114" t="n"/>
      <c r="O32" s="116" t="n"/>
      <c r="P32" s="116" t="n"/>
      <c r="Q32" s="116" t="n"/>
      <c r="R32" s="116" t="n"/>
      <c r="S32" s="125" t="n"/>
    </row>
    <row outlineLevel="0" r="33">
      <c r="I33" s="114" t="n"/>
      <c r="J33" s="116" t="n"/>
      <c r="K33" s="114" t="n"/>
      <c r="L33" s="114" t="n"/>
      <c r="M33" s="114" t="n"/>
      <c r="N33" s="114" t="n"/>
      <c r="O33" s="116" t="n"/>
      <c r="P33" s="116" t="n"/>
      <c r="Q33" s="116" t="n"/>
      <c r="R33" s="116" t="n"/>
      <c r="S33" s="125" t="n"/>
    </row>
    <row outlineLevel="0" r="34">
      <c r="I34" s="114" t="n"/>
      <c r="J34" s="116" t="n"/>
      <c r="K34" s="114" t="n"/>
      <c r="L34" s="114" t="n"/>
      <c r="M34" s="114" t="n"/>
      <c r="N34" s="114" t="n"/>
      <c r="O34" s="116" t="n"/>
      <c r="P34" s="116" t="n"/>
      <c r="Q34" s="116" t="n"/>
      <c r="R34" s="116" t="n"/>
      <c r="S34" s="125" t="n"/>
    </row>
    <row outlineLevel="0" r="35">
      <c r="I35" s="114" t="n"/>
      <c r="J35" s="116" t="n"/>
      <c r="K35" s="114" t="n"/>
      <c r="L35" s="114" t="n"/>
      <c r="M35" s="114" t="n"/>
      <c r="N35" s="114" t="n"/>
      <c r="O35" s="116" t="n"/>
      <c r="P35" s="116" t="n"/>
      <c r="Q35" s="116" t="n"/>
      <c r="R35" s="116" t="n"/>
      <c r="S35" s="125" t="n"/>
    </row>
    <row outlineLevel="0" r="36">
      <c r="I36" s="114" t="n"/>
      <c r="J36" s="116" t="n"/>
      <c r="K36" s="114" t="n"/>
      <c r="L36" s="114" t="n"/>
      <c r="M36" s="114" t="n"/>
      <c r="N36" s="114" t="n"/>
      <c r="O36" s="116" t="n"/>
      <c r="P36" s="116" t="n"/>
      <c r="Q36" s="116" t="n"/>
      <c r="R36" s="116" t="n"/>
      <c r="S36" s="125" t="n"/>
    </row>
    <row outlineLevel="0" r="37">
      <c r="I37" s="114" t="n"/>
      <c r="J37" s="116" t="n"/>
      <c r="K37" s="114" t="n"/>
      <c r="L37" s="114" t="n"/>
      <c r="M37" s="114" t="n"/>
      <c r="N37" s="114" t="n"/>
      <c r="O37" s="116" t="n"/>
      <c r="P37" s="116" t="n"/>
      <c r="Q37" s="116" t="n"/>
      <c r="R37" s="116" t="n"/>
      <c r="S37" s="125" t="n"/>
    </row>
    <row outlineLevel="0" r="38">
      <c r="I38" s="114" t="n"/>
      <c r="J38" s="116" t="n"/>
      <c r="K38" s="114" t="n"/>
      <c r="L38" s="114" t="n"/>
      <c r="M38" s="114" t="n"/>
      <c r="N38" s="114" t="n"/>
      <c r="O38" s="116" t="n"/>
      <c r="P38" s="116" t="n"/>
      <c r="Q38" s="116" t="n"/>
      <c r="R38" s="116" t="n"/>
      <c r="S38" s="125" t="n"/>
    </row>
    <row outlineLevel="0" r="39">
      <c r="I39" s="114" t="n"/>
      <c r="J39" s="114" t="n"/>
      <c r="K39" s="114" t="n"/>
      <c r="L39" s="114" t="n"/>
      <c r="M39" s="114" t="n"/>
      <c r="N39" s="114" t="n"/>
      <c r="O39" s="116" t="n"/>
      <c r="P39" s="116" t="n"/>
      <c r="Q39" s="116" t="n"/>
      <c r="R39" s="116" t="n"/>
      <c r="S39" s="125" t="n"/>
    </row>
    <row outlineLevel="0" r="40">
      <c r="I40" s="114" t="n"/>
      <c r="J40" s="114" t="n"/>
      <c r="K40" s="114" t="n"/>
      <c r="L40" s="114" t="n"/>
      <c r="M40" s="114" t="n"/>
      <c r="N40" s="114" t="n"/>
      <c r="O40" s="116" t="n"/>
      <c r="P40" s="116" t="n"/>
      <c r="Q40" s="116" t="n"/>
      <c r="R40" s="116" t="n"/>
      <c r="S40" s="125" t="n"/>
    </row>
    <row outlineLevel="0" r="41">
      <c r="I41" s="114" t="n"/>
      <c r="J41" s="114" t="n"/>
      <c r="K41" s="114" t="n"/>
      <c r="L41" s="114" t="n"/>
      <c r="M41" s="114" t="n"/>
      <c r="N41" s="114" t="n"/>
      <c r="O41" s="116" t="n"/>
      <c r="P41" s="116" t="n"/>
      <c r="Q41" s="116" t="n"/>
      <c r="R41" s="116" t="n"/>
      <c r="S41" s="125" t="n"/>
    </row>
    <row outlineLevel="0" r="42">
      <c r="I42" s="114" t="n"/>
      <c r="J42" s="114" t="n"/>
      <c r="K42" s="114" t="n"/>
      <c r="L42" s="114" t="n"/>
      <c r="M42" s="114" t="n"/>
      <c r="N42" s="114" t="n"/>
      <c r="O42" s="116" t="n"/>
      <c r="P42" s="116" t="n"/>
      <c r="Q42" s="116" t="n"/>
      <c r="R42" s="116" t="n"/>
      <c r="S42" s="125" t="n"/>
    </row>
    <row outlineLevel="0" r="43">
      <c r="I43" s="114" t="n"/>
      <c r="J43" s="114" t="n"/>
      <c r="K43" s="114" t="n"/>
      <c r="L43" s="114" t="n"/>
      <c r="M43" s="114" t="n"/>
      <c r="N43" s="114" t="n"/>
      <c r="O43" s="116" t="n"/>
      <c r="P43" s="116" t="n"/>
      <c r="Q43" s="116" t="n"/>
      <c r="R43" s="116" t="n"/>
      <c r="S43" s="125" t="n"/>
    </row>
    <row outlineLevel="0" r="44">
      <c r="I44" s="114" t="n"/>
      <c r="J44" s="114" t="n"/>
      <c r="K44" s="114" t="n"/>
      <c r="L44" s="114" t="n"/>
      <c r="M44" s="114" t="n"/>
      <c r="N44" s="114" t="n"/>
      <c r="O44" s="116" t="n"/>
      <c r="P44" s="116" t="n"/>
      <c r="Q44" s="116" t="n"/>
      <c r="R44" s="116" t="n"/>
      <c r="S44" s="125" t="n"/>
    </row>
    <row outlineLevel="0" r="45">
      <c r="I45" s="114" t="n"/>
      <c r="J45" s="114" t="n"/>
      <c r="K45" s="114" t="n"/>
      <c r="L45" s="114" t="n"/>
      <c r="M45" s="114" t="n"/>
      <c r="N45" s="114" t="n"/>
      <c r="O45" s="116" t="n"/>
      <c r="P45" s="116" t="n"/>
      <c r="Q45" s="116" t="n"/>
      <c r="R45" s="116" t="n"/>
      <c r="S45" s="125" t="n"/>
    </row>
    <row outlineLevel="0" r="46">
      <c r="I46" s="114" t="n"/>
      <c r="J46" s="114" t="n"/>
      <c r="K46" s="114" t="n"/>
      <c r="L46" s="114" t="n"/>
      <c r="M46" s="114" t="n"/>
      <c r="N46" s="114" t="n"/>
      <c r="O46" s="116" t="n"/>
      <c r="P46" s="116" t="n"/>
      <c r="Q46" s="116" t="n"/>
      <c r="R46" s="116" t="n"/>
      <c r="S46" s="114" t="n"/>
    </row>
  </sheetData>
  <mergeCells count="38">
    <mergeCell ref="A16:F17"/>
    <mergeCell ref="A14:F15"/>
    <mergeCell ref="A12:F12"/>
    <mergeCell ref="H17:T17"/>
    <mergeCell ref="H16:T16"/>
    <mergeCell ref="H15:T15"/>
    <mergeCell ref="H14:T14"/>
    <mergeCell ref="A11:T11"/>
    <mergeCell ref="G13:J13"/>
    <mergeCell ref="G12:S12"/>
    <mergeCell ref="A8:A9"/>
    <mergeCell ref="B8:B9"/>
    <mergeCell ref="C8:C9"/>
    <mergeCell ref="G2:T2"/>
    <mergeCell ref="G4:T4"/>
    <mergeCell ref="J6:L6"/>
    <mergeCell ref="G5:T5"/>
    <mergeCell ref="P6:R6"/>
    <mergeCell ref="D8:D9"/>
    <mergeCell ref="E8:E9"/>
    <mergeCell ref="F8:F9"/>
    <mergeCell ref="C6:D7"/>
    <mergeCell ref="A6:B7"/>
    <mergeCell ref="E6:F7"/>
    <mergeCell ref="G6:G8"/>
    <mergeCell ref="T6:T8"/>
    <mergeCell ref="S6:S8"/>
    <mergeCell ref="R7:R8"/>
    <mergeCell ref="Q7:Q8"/>
    <mergeCell ref="P7:P8"/>
    <mergeCell ref="O6:O8"/>
    <mergeCell ref="N6:N8"/>
    <mergeCell ref="M6:M8"/>
    <mergeCell ref="K7:K8"/>
    <mergeCell ref="J7:J8"/>
    <mergeCell ref="I6:I8"/>
    <mergeCell ref="H6:H8"/>
    <mergeCell ref="L7:L8"/>
  </mergeCells>
  <conditionalFormatting pivot="false" sqref="R10">
    <cfRule aboveAverage="true" bottom="false" dxfId="0" equalAverage="false" operator="between" percent="false" priority="3" stopIfTrue="true" type="cellIs">
      <formula>33</formula>
      <formula>100</formula>
    </cfRule>
  </conditionalFormatting>
  <conditionalFormatting pivot="false" sqref="R10">
    <cfRule aboveAverage="true" bottom="false" dxfId="0" equalAverage="false" operator="greaterThanOrEqual" percent="false" priority="2" stopIfTrue="true" type="cellIs">
      <formula>0.33</formula>
    </cfRule>
  </conditionalFormatting>
  <conditionalFormatting pivot="false" sqref="R10">
    <cfRule aboveAverage="true" bottom="false" dxfId="1" equalAverage="false" operator="greaterThanOrEqual" percent="false" priority="1" stopIfTrue="true" type="cellIs">
      <formula>0.33</formula>
    </cfRule>
  </conditionalFormatting>
  <hyperlinks>
    <hyperlink display="https://zakupki.gov.ru/epz/contract/contractCard/common-info.html?reestrNumber=2782100677424000109&amp;contractInfoId=88395408" r:id="rId1" ref="K20"/>
    <hyperlink display="https://zakupki.gov.ru/epz/contract/contractCard/common-info.html?reestrNumber=2784331225323000093&amp;contractInfoId=86624006" r:id="rId2" ref="K21"/>
    <hyperlink display="https://estore.gz-spb.ru/contracts/electronicshop/sign/form/show/2304541/?backurl=L2NvbnRyYWN0cy9jYXRhbG9nL2NvbW1vbi8/bmFtZT0lRDElODElRDElODIlRDElODAlRDAlQjAlRDElODUlRDAlQkUlRDAlQjIlRDAlQjAlRDAlQkQlRDAlQjglRDElOEUmc3RhdHVzPWNvbnRyYWN0LmZpbmlzaCZwYWdlPTE5" r:id="rId3" ref="K22"/>
  </hyperlinks>
  <pageMargins bottom="0.74803149700164795" footer="0.31496062874794006" header="0.31496062874794006" left="0.70866137742996216" right="0.70866137742996216" top="0.74803149700164795"/>
  <pageSetup fitToHeight="1" fitToWidth="1" orientation="landscape" paperHeight="297mm" paperSize="9" paperWidth="210mm" scale="100"/>
  <drawing r:id="rId4"/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MyOffice-CoreFramework-Windows/40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2026-06-04T09:27:29Z</dcterms:created>
  <dcterms:modified xsi:type="dcterms:W3CDTF">2026-06-04T09:27:29Z</dcterms:modified>
</cp:coreProperties>
</file>