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User\Documents\Дудко\!!!!ЗАКУПКИ!!!\2026\игрушки ПД 340 инвалиды\"/>
    </mc:Choice>
  </mc:AlternateContent>
  <xr:revisionPtr revIDLastSave="0" documentId="13_ncr:1_{0E6FB011-3208-443C-BC1B-BDA605D2E1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calcPr calcId="191029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8" i="7" l="1"/>
  <c r="J8" i="7"/>
  <c r="I9" i="7"/>
  <c r="J9" i="7"/>
  <c r="K9" i="7" s="1"/>
  <c r="I10" i="7"/>
  <c r="J10" i="7"/>
  <c r="I11" i="7"/>
  <c r="J11" i="7"/>
  <c r="K11" i="7" s="1"/>
  <c r="I12" i="7"/>
  <c r="J12" i="7"/>
  <c r="K12" i="7" s="1"/>
  <c r="I13" i="7"/>
  <c r="J13" i="7"/>
  <c r="K13" i="7" s="1"/>
  <c r="F8" i="7"/>
  <c r="L8" i="7" s="1"/>
  <c r="F9" i="7"/>
  <c r="L9" i="7" s="1"/>
  <c r="F10" i="7"/>
  <c r="L10" i="7" s="1"/>
  <c r="F11" i="7"/>
  <c r="L11" i="7" s="1"/>
  <c r="F12" i="7"/>
  <c r="L12" i="7" s="1"/>
  <c r="F13" i="7"/>
  <c r="L13" i="7" s="1"/>
  <c r="J7" i="7"/>
  <c r="I7" i="7"/>
  <c r="F7" i="7"/>
  <c r="L7" i="7" s="1"/>
  <c r="K10" i="7" l="1"/>
  <c r="K8" i="7"/>
  <c r="L14" i="7"/>
  <c r="K7" i="7"/>
</calcChain>
</file>

<file path=xl/sharedStrings.xml><?xml version="1.0" encoding="utf-8"?>
<sst xmlns="http://schemas.openxmlformats.org/spreadsheetml/2006/main" count="27" uniqueCount="27">
  <si>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</si>
  <si>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</si>
  <si>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</si>
  <si>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</si>
  <si>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</si>
  <si>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</si>
  <si>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</si>
  <si>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</si>
  <si>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</si>
  <si>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</si>
  <si>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</si>
  <si>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</si>
  <si>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</si>
  <si>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</si>
  <si>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</si>
  <si>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</si>
  <si>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</si>
  <si>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</si>
  <si>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</si>
  <si>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 xml:space="preserve"> Начальная цена контракта определена Заказчиком методом сопоставимых рыночных цен (анализ рынка) на данный вид товара, в соответствии с п.1 ч.1 ст.22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нужд». Использованы коммерческие предложения.</t>
  </si>
  <si>
    <t>Игра шнуровка Божья коровка</t>
  </si>
  <si>
    <t>Игра шнуровка Еж</t>
  </si>
  <si>
    <t>Игра шнуровка Улитка</t>
  </si>
  <si>
    <t>Игра Дорожные знаки</t>
  </si>
  <si>
    <t>Игра Морской бой</t>
  </si>
  <si>
    <t>Игра Веселые фигуры</t>
  </si>
  <si>
    <t>Игра Овощи-фрукты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</si>
</sst>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10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2" fillId="0" borderId="1" xfId="0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77950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230350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13</xdr:row>
      <xdr:rowOff>9525</xdr:rowOff>
    </xdr:from>
    <xdr:to>
      <xdr:col>10</xdr:col>
      <xdr:colOff>295275</xdr:colOff>
      <xdr:row>13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6"/>
  <sheetViews>
    <sheetView tabSelected="1" view="pageBreakPreview" zoomScale="98" zoomScaleNormal="98" zoomScaleSheetLayoutView="98" zoomScalePageLayoutView="98" workbookViewId="0">
      <selection activeCell="B8" sqref="B8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55.5" customHeight="1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8" t="s">
        <v>0</v>
      </c>
      <c r="B4" s="29" t="s">
        <v>2</v>
      </c>
      <c r="C4" s="30" t="s">
        <v>3</v>
      </c>
      <c r="D4" s="30"/>
      <c r="E4" s="30"/>
      <c r="F4" s="30"/>
      <c r="G4" s="29" t="s">
        <v>4</v>
      </c>
      <c r="H4" s="28" t="s">
        <v>5</v>
      </c>
      <c r="I4" s="31" t="s">
        <v>6</v>
      </c>
      <c r="J4" s="31"/>
      <c r="K4" s="31"/>
      <c r="L4" s="6" t="s">
        <v>7</v>
      </c>
    </row>
    <row r="5" spans="1:13" ht="68.25" customHeight="1" x14ac:dyDescent="0.25">
      <c r="A5" s="28"/>
      <c r="B5" s="29"/>
      <c r="C5" s="10" t="s">
        <v>8</v>
      </c>
      <c r="D5" s="10" t="s">
        <v>9</v>
      </c>
      <c r="E5" s="10" t="s">
        <v>10</v>
      </c>
      <c r="F5" s="14"/>
      <c r="G5" s="29"/>
      <c r="H5" s="28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8" t="s">
        <v>14</v>
      </c>
      <c r="G6" s="17">
        <v>7</v>
      </c>
      <c r="H6" s="18" t="s">
        <v>15</v>
      </c>
      <c r="I6" s="18" t="s">
        <v>16</v>
      </c>
      <c r="J6" s="18">
        <v>10</v>
      </c>
      <c r="K6" s="18">
        <v>11</v>
      </c>
      <c r="L6" s="17" t="s">
        <v>17</v>
      </c>
    </row>
    <row r="7" spans="1:13" ht="22.5" customHeight="1" x14ac:dyDescent="0.25">
      <c r="A7" s="15">
        <v>1</v>
      </c>
      <c r="B7" s="22" t="s">
        <v>20</v>
      </c>
      <c r="C7" s="9">
        <v>240</v>
      </c>
      <c r="D7" s="9">
        <v>280</v>
      </c>
      <c r="E7" s="9">
        <v>300</v>
      </c>
      <c r="F7" s="19">
        <f>C7+D7+E7</f>
        <v>820</v>
      </c>
      <c r="G7" s="20">
        <v>12</v>
      </c>
      <c r="H7" s="16">
        <v>3</v>
      </c>
      <c r="I7" s="23">
        <f t="shared" ref="I7" si="0">AVERAGE(C7:E7)</f>
        <v>273.33333333333331</v>
      </c>
      <c r="J7" s="23">
        <f t="shared" ref="J7" si="1">STDEV(C7:E7)</f>
        <v>30.550504633038937</v>
      </c>
      <c r="K7" s="7">
        <f>J7/I7</f>
        <v>0.11177013890136198</v>
      </c>
      <c r="L7" s="8">
        <f>F7/H7*G7</f>
        <v>3280</v>
      </c>
    </row>
    <row r="8" spans="1:13" ht="22.5" customHeight="1" x14ac:dyDescent="0.25">
      <c r="A8" s="15">
        <v>2</v>
      </c>
      <c r="B8" s="22" t="s">
        <v>21</v>
      </c>
      <c r="C8" s="9">
        <v>285</v>
      </c>
      <c r="D8" s="9">
        <v>340</v>
      </c>
      <c r="E8" s="9">
        <v>350</v>
      </c>
      <c r="F8" s="19">
        <f t="shared" ref="F8:F13" si="2">C8+D8+E8</f>
        <v>975</v>
      </c>
      <c r="G8" s="20">
        <v>12</v>
      </c>
      <c r="H8" s="16">
        <v>3</v>
      </c>
      <c r="I8" s="23">
        <f t="shared" ref="I8:I13" si="3">AVERAGE(C8:E8)</f>
        <v>325</v>
      </c>
      <c r="J8" s="23">
        <f t="shared" ref="J8:J13" si="4">STDEV(C8:E8)</f>
        <v>35</v>
      </c>
      <c r="K8" s="7">
        <f t="shared" ref="K8:K13" si="5">J8/I8</f>
        <v>0.1076923076923077</v>
      </c>
      <c r="L8" s="8">
        <f t="shared" ref="L8:L13" si="6">F8/H8*G8</f>
        <v>3900</v>
      </c>
    </row>
    <row r="9" spans="1:13" ht="22.5" customHeight="1" x14ac:dyDescent="0.25">
      <c r="A9" s="15">
        <v>3</v>
      </c>
      <c r="B9" s="22" t="s">
        <v>23</v>
      </c>
      <c r="C9" s="9">
        <v>427</v>
      </c>
      <c r="D9" s="9">
        <v>550</v>
      </c>
      <c r="E9" s="9">
        <v>560</v>
      </c>
      <c r="F9" s="19">
        <f t="shared" si="2"/>
        <v>1537</v>
      </c>
      <c r="G9" s="20">
        <v>12</v>
      </c>
      <c r="H9" s="16">
        <v>3</v>
      </c>
      <c r="I9" s="23">
        <f t="shared" si="3"/>
        <v>512.33333333333337</v>
      </c>
      <c r="J9" s="23">
        <f t="shared" si="4"/>
        <v>74.069786912973598</v>
      </c>
      <c r="K9" s="7">
        <f t="shared" si="5"/>
        <v>0.14457342923807467</v>
      </c>
      <c r="L9" s="8">
        <f t="shared" si="6"/>
        <v>6148</v>
      </c>
    </row>
    <row r="10" spans="1:13" ht="22.5" customHeight="1" x14ac:dyDescent="0.25">
      <c r="A10" s="15">
        <v>4</v>
      </c>
      <c r="B10" s="22" t="s">
        <v>22</v>
      </c>
      <c r="C10" s="9">
        <v>525</v>
      </c>
      <c r="D10" s="9">
        <v>610</v>
      </c>
      <c r="E10" s="9">
        <v>630</v>
      </c>
      <c r="F10" s="19">
        <f t="shared" si="2"/>
        <v>1765</v>
      </c>
      <c r="G10" s="20">
        <v>12</v>
      </c>
      <c r="H10" s="16">
        <v>3</v>
      </c>
      <c r="I10" s="23">
        <f t="shared" si="3"/>
        <v>588.33333333333337</v>
      </c>
      <c r="J10" s="23">
        <f t="shared" si="4"/>
        <v>55.752428945592435</v>
      </c>
      <c r="K10" s="7">
        <f t="shared" si="5"/>
        <v>9.4763335318287414E-2</v>
      </c>
      <c r="L10" s="8">
        <f t="shared" si="6"/>
        <v>7060</v>
      </c>
    </row>
    <row r="11" spans="1:13" ht="22.5" customHeight="1" x14ac:dyDescent="0.25">
      <c r="A11" s="15">
        <v>5</v>
      </c>
      <c r="B11" s="22" t="s">
        <v>24</v>
      </c>
      <c r="C11" s="9">
        <v>1425</v>
      </c>
      <c r="D11" s="9">
        <v>1570</v>
      </c>
      <c r="E11" s="9">
        <v>1590</v>
      </c>
      <c r="F11" s="19">
        <f t="shared" si="2"/>
        <v>4585</v>
      </c>
      <c r="G11" s="20">
        <v>11</v>
      </c>
      <c r="H11" s="16">
        <v>3</v>
      </c>
      <c r="I11" s="23">
        <f t="shared" si="3"/>
        <v>1528.3333333333333</v>
      </c>
      <c r="J11" s="23">
        <f t="shared" si="4"/>
        <v>90.046284394933991</v>
      </c>
      <c r="K11" s="7">
        <f t="shared" si="5"/>
        <v>5.8917961436161827E-2</v>
      </c>
      <c r="L11" s="8">
        <f t="shared" si="6"/>
        <v>16811.666666666664</v>
      </c>
    </row>
    <row r="12" spans="1:13" ht="22.5" customHeight="1" x14ac:dyDescent="0.25">
      <c r="A12" s="15">
        <v>6</v>
      </c>
      <c r="B12" s="22" t="s">
        <v>25</v>
      </c>
      <c r="C12" s="9">
        <v>380</v>
      </c>
      <c r="D12" s="9">
        <v>480</v>
      </c>
      <c r="E12" s="9">
        <v>490</v>
      </c>
      <c r="F12" s="19">
        <f t="shared" si="2"/>
        <v>1350</v>
      </c>
      <c r="G12" s="20">
        <v>12</v>
      </c>
      <c r="H12" s="16">
        <v>3</v>
      </c>
      <c r="I12" s="23">
        <f t="shared" si="3"/>
        <v>450</v>
      </c>
      <c r="J12" s="23">
        <f t="shared" si="4"/>
        <v>60.827625302982199</v>
      </c>
      <c r="K12" s="7">
        <f t="shared" si="5"/>
        <v>0.13517250067329378</v>
      </c>
      <c r="L12" s="8">
        <f t="shared" si="6"/>
        <v>5400</v>
      </c>
    </row>
    <row r="13" spans="1:13" ht="22.5" customHeight="1" x14ac:dyDescent="0.25">
      <c r="A13" s="15">
        <v>7</v>
      </c>
      <c r="B13" s="22" t="s">
        <v>26</v>
      </c>
      <c r="C13" s="9">
        <v>332</v>
      </c>
      <c r="D13" s="9">
        <v>430</v>
      </c>
      <c r="E13" s="9">
        <v>450</v>
      </c>
      <c r="F13" s="19">
        <f t="shared" si="2"/>
        <v>1212</v>
      </c>
      <c r="G13" s="20">
        <v>12</v>
      </c>
      <c r="H13" s="16">
        <v>3</v>
      </c>
      <c r="I13" s="23">
        <f t="shared" si="3"/>
        <v>404</v>
      </c>
      <c r="J13" s="23">
        <f t="shared" si="4"/>
        <v>63.150613615387776</v>
      </c>
      <c r="K13" s="7">
        <f t="shared" si="5"/>
        <v>0.15631340003808855</v>
      </c>
      <c r="L13" s="8">
        <f t="shared" si="6"/>
        <v>4848</v>
      </c>
    </row>
    <row r="14" spans="1:13" ht="33" customHeight="1" x14ac:dyDescent="0.25">
      <c r="A14" s="24" t="s">
        <v>18</v>
      </c>
      <c r="B14" s="25"/>
      <c r="C14" s="25"/>
      <c r="D14" s="25"/>
      <c r="E14" s="25"/>
      <c r="F14" s="25"/>
      <c r="G14" s="25"/>
      <c r="H14" s="25"/>
      <c r="I14" s="25"/>
      <c r="J14" s="5"/>
      <c r="K14" s="5"/>
      <c r="L14" s="6">
        <f>SUM(L7:L13)</f>
        <v>47447.666666666664</v>
      </c>
    </row>
    <row r="15" spans="1:13" x14ac:dyDescent="0.25">
      <c r="A15" s="3"/>
      <c r="C15" s="3"/>
      <c r="D15" s="3"/>
      <c r="E15" s="3"/>
      <c r="F15" s="3"/>
      <c r="G15" s="3"/>
      <c r="H15" s="3"/>
      <c r="I15" s="4"/>
      <c r="J15" s="3"/>
      <c r="K15" s="3"/>
      <c r="L15" s="3"/>
    </row>
    <row r="16" spans="1:13" x14ac:dyDescent="0.25">
      <c r="B16" s="21"/>
    </row>
  </sheetData>
  <mergeCells count="9">
    <mergeCell ref="A14:I14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2026-06-03T14:00:34Z</cp:lastPrinted>
  <dcterms:created xsi:type="dcterms:W3CDTF">1996-10-08T23:32:33Z</dcterms:created>
  <dcterms:modified xsi:type="dcterms:W3CDTF">2026-06-03T14:42:42Z</dcterms:modified>
</cp:coreProperties>
</file>