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любовь\Работа\145\2026\АЭФ И ЭМ\АЭФ ТЦ\"/>
    </mc:Choice>
  </mc:AlternateContent>
  <xr:revisionPtr revIDLastSave="0" documentId="13_ncr:1_{1970B4D6-C875-4E04-9E7E-93976165274C}" xr6:coauthVersionLast="3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P14" i="1" l="1"/>
  <c r="P15" i="1" s="1"/>
  <c r="H15" i="1" l="1"/>
  <c r="I15" i="1"/>
  <c r="G15" i="1"/>
  <c r="O15" i="1" l="1"/>
  <c r="N14" i="1" l="1"/>
  <c r="L14" i="1" s="1"/>
  <c r="M14" i="1" s="1"/>
</calcChain>
</file>

<file path=xl/sharedStrings.xml><?xml version="1.0" encoding="utf-8"?>
<sst xmlns="http://schemas.openxmlformats.org/spreadsheetml/2006/main" count="38" uniqueCount="34">
  <si>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</si>
  <si>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</si>
  <si>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</si>
  <si>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</si>
  <si>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</si>
  <si>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</si>
  <si>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</si>
  <si>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</si>
  <si>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</si>
  <si>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</si>
  <si>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</si>
  <si>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</si>
  <si>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</si>
  <si>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</si>
  <si>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</si>
  <si>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</si>
  <si>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</si>
  <si>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</si>
  <si>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</si>
  <si>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</si>
  <si>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</si>
  <si>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</si>
  <si>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</si>
  <si>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</si>
  <si>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 xml:space="preserve">Заведующий                        ________________________ С.Л. Феклистова </t>
  </si>
  <si>
    <t>ОКПД2</t>
  </si>
  <si>
    <t>Оказание услуг по подготовке теплового центра к новому отопительному сезону 2026-2027 гг в здании ГБДОУ детский сад № 145 Адмиралтейского района Санкт-Петербурга по адресу: г. Санкт-Петербург, наб. Обводного Канала, д.151-153 литер.Г</t>
  </si>
  <si>
    <t>43.22.12.140</t>
  </si>
  <si>
    <t>усл.ед</t>
  </si>
  <si>
    <t>цена источника 1 (вх. № 1/ТЦ от 01.04.2026)</t>
  </si>
  <si>
    <t>цена источника 2 (вх. № 2/ТЦот 02.04.2026)</t>
  </si>
  <si>
    <t>цена источника 3 (вх. №3/ТЦ  от 02.04.2026)</t>
  </si>
  <si>
    <t>На основании проведенного анализа рынка и расчетов, НМЦК(ЦК) составляет: 108 600,00 рублей</t>
  </si>
  <si>
    <t>Дата подготовки обоснования НМЦК:13.05.2026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</si>
</sst>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0" fontId="3" fillId="0" borderId="9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7</xdr:row>
      <xdr:rowOff>128815</xdr:rowOff>
    </xdr:from>
    <xdr:to>
      <xdr:col>5</xdr:col>
      <xdr:colOff>733425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128815</xdr:rowOff>
    </xdr:from>
    <xdr:to>
      <xdr:col>2</xdr:col>
      <xdr:colOff>279400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7</xdr:row>
      <xdr:rowOff>128815</xdr:rowOff>
    </xdr:from>
    <xdr:to>
      <xdr:col>8</xdr:col>
      <xdr:colOff>838200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topLeftCell="A7" zoomScale="55" zoomScaleNormal="55" workbookViewId="0">
      <selection activeCell="A9" sqref="A9:P9"/>
    </sheetView>
  </sheetViews>
  <sheetFormatPr defaultColWidth="10.83203125" defaultRowHeight="15.5" x14ac:dyDescent="0.35"/>
  <cols>
    <col min="1" max="1" width="3.83203125" style="2" customWidth="1"/>
    <col min="2" max="2" width="35.83203125" style="1" customWidth="1"/>
    <col min="3" max="4" width="15.83203125" style="1" customWidth="1"/>
    <col min="5" max="5" width="13" style="1" customWidth="1"/>
    <col min="6" max="6" width="9.83203125" style="1" customWidth="1"/>
    <col min="7" max="7" width="18.33203125" style="1" customWidth="1"/>
    <col min="8" max="8" width="17.5" style="1" customWidth="1"/>
    <col min="9" max="10" width="18.83203125" style="1" customWidth="1"/>
    <col min="11" max="11" width="13.83203125" style="1" customWidth="1"/>
    <col min="12" max="12" width="19.83203125" style="1" customWidth="1"/>
    <col min="13" max="15" width="15.83203125" style="1" customWidth="1"/>
    <col min="16" max="16" width="18.83203125" style="1" customWidth="1"/>
    <col min="17" max="16384" width="10.83203125" style="1"/>
  </cols>
  <sheetData>
    <row r="1" spans="1:16" ht="20.149999999999999" customHeight="1" x14ac:dyDescent="0.35"/>
    <row r="2" spans="1:16" ht="50.15" customHeight="1" x14ac:dyDescent="0.35">
      <c r="A2" s="27" t="s">
        <v>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ht="40" customHeight="1" x14ac:dyDescent="0.35"/>
    <row r="4" spans="1:16" ht="42.75" customHeight="1" x14ac:dyDescent="0.35">
      <c r="A4" s="28" t="s">
        <v>8</v>
      </c>
      <c r="B4" s="28"/>
      <c r="C4" s="37" t="s">
        <v>26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6" ht="10" customHeight="1" x14ac:dyDescent="0.35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70" customHeight="1" x14ac:dyDescent="0.35">
      <c r="A6" s="41" t="s">
        <v>9</v>
      </c>
      <c r="B6" s="41"/>
      <c r="C6" s="38" t="s">
        <v>18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20.149999999999999" customHeight="1" x14ac:dyDescent="0.35"/>
    <row r="8" spans="1:16" ht="25" x14ac:dyDescent="0.35">
      <c r="A8" s="39" t="s">
        <v>21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</row>
    <row r="9" spans="1:16" ht="160" customHeight="1" x14ac:dyDescent="0.3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</row>
    <row r="10" spans="1:16" ht="20.149999999999999" customHeight="1" x14ac:dyDescent="0.35"/>
    <row r="11" spans="1:16" ht="5.15" customHeight="1" x14ac:dyDescent="0.3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49999999999999" customHeight="1" x14ac:dyDescent="0.35">
      <c r="A12" s="42" t="s">
        <v>0</v>
      </c>
      <c r="B12" s="29" t="s">
        <v>1</v>
      </c>
      <c r="C12" s="30"/>
      <c r="D12" s="36" t="s">
        <v>25</v>
      </c>
      <c r="E12" s="33" t="s">
        <v>2</v>
      </c>
      <c r="F12" s="36" t="s">
        <v>3</v>
      </c>
      <c r="G12" s="44" t="s">
        <v>6</v>
      </c>
      <c r="H12" s="45"/>
      <c r="I12" s="45"/>
      <c r="J12" s="45"/>
      <c r="K12" s="46"/>
      <c r="L12" s="33" t="s">
        <v>13</v>
      </c>
      <c r="M12" s="33" t="s">
        <v>4</v>
      </c>
      <c r="N12" s="33" t="s">
        <v>5</v>
      </c>
      <c r="O12" s="47" t="s">
        <v>22</v>
      </c>
      <c r="P12" s="33" t="s">
        <v>16</v>
      </c>
    </row>
    <row r="13" spans="1:16" ht="103.15" customHeight="1" x14ac:dyDescent="0.35">
      <c r="A13" s="43"/>
      <c r="B13" s="31"/>
      <c r="C13" s="32"/>
      <c r="D13" s="35"/>
      <c r="E13" s="34"/>
      <c r="F13" s="35"/>
      <c r="G13" s="26" t="s">
        <v>29</v>
      </c>
      <c r="H13" s="15" t="s">
        <v>30</v>
      </c>
      <c r="I13" s="15" t="s">
        <v>31</v>
      </c>
      <c r="J13" s="14" t="s">
        <v>17</v>
      </c>
      <c r="K13" s="14" t="s">
        <v>20</v>
      </c>
      <c r="L13" s="34"/>
      <c r="M13" s="34"/>
      <c r="N13" s="34"/>
      <c r="O13" s="48"/>
      <c r="P13" s="35"/>
    </row>
    <row r="14" spans="1:16" ht="84" customHeight="1" x14ac:dyDescent="0.35">
      <c r="A14" s="9">
        <v>1</v>
      </c>
      <c r="B14" s="51" t="s">
        <v>26</v>
      </c>
      <c r="C14" s="52"/>
      <c r="D14" s="25" t="s">
        <v>27</v>
      </c>
      <c r="E14" s="23" t="s">
        <v>28</v>
      </c>
      <c r="F14" s="24">
        <v>1</v>
      </c>
      <c r="G14" s="16">
        <v>120282</v>
      </c>
      <c r="H14" s="21">
        <v>108600</v>
      </c>
      <c r="I14" s="16">
        <v>115071</v>
      </c>
      <c r="J14" s="16" t="s">
        <v>19</v>
      </c>
      <c r="K14" s="18">
        <v>3</v>
      </c>
      <c r="L14" s="17">
        <f t="shared" ref="L14" si="0">SQRT(((SUM((POWER(G14-N14,2)),(POWER(H14-N14,2)),(POWER(I14-N14,2)))/(K14-1))))</f>
        <v>5852.3141576644703</v>
      </c>
      <c r="M14" s="19">
        <f t="shared" ref="M14" si="1">(L14*100)/N14</f>
        <v>5.104459758453455</v>
      </c>
      <c r="N14" s="16">
        <f t="shared" ref="N14" si="2">(G14+H14+I14)/3</f>
        <v>114651</v>
      </c>
      <c r="O14" s="21">
        <f>H14</f>
        <v>108600</v>
      </c>
      <c r="P14" s="16">
        <f>O14*F14</f>
        <v>108600</v>
      </c>
    </row>
    <row r="15" spans="1:16" ht="26.25" customHeight="1" x14ac:dyDescent="0.35">
      <c r="A15" s="11"/>
      <c r="B15" s="8"/>
      <c r="C15" s="8"/>
      <c r="D15" s="8"/>
      <c r="E15" s="8"/>
      <c r="F15" s="22" t="s">
        <v>10</v>
      </c>
      <c r="G15" s="16">
        <f>SUM(G14:G14)</f>
        <v>120282</v>
      </c>
      <c r="H15" s="16">
        <f>SUM(H14:H14)</f>
        <v>108600</v>
      </c>
      <c r="I15" s="16">
        <f>SUM(I14:I14)</f>
        <v>115071</v>
      </c>
      <c r="J15" s="8"/>
      <c r="K15" s="8"/>
      <c r="L15" s="8" t="s">
        <v>15</v>
      </c>
      <c r="M15" s="8"/>
      <c r="N15" s="9" t="s">
        <v>10</v>
      </c>
      <c r="O15" s="16">
        <f>SUM(O14:O14)</f>
        <v>108600</v>
      </c>
      <c r="P15" s="16">
        <f>SUM(P14:P14)</f>
        <v>108600</v>
      </c>
    </row>
    <row r="16" spans="1:16" x14ac:dyDescent="0.35">
      <c r="A16" s="12"/>
      <c r="L16" s="1" t="s">
        <v>15</v>
      </c>
      <c r="N16" s="13"/>
      <c r="O16" s="13"/>
      <c r="P16" s="20"/>
    </row>
    <row r="17" spans="1:16" ht="40" customHeight="1" x14ac:dyDescent="0.35">
      <c r="A17" s="56" t="s">
        <v>32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8" t="s">
        <v>15</v>
      </c>
      <c r="O17" s="58"/>
      <c r="P17" s="59"/>
    </row>
    <row r="18" spans="1:16" ht="33.75" customHeight="1" x14ac:dyDescent="0.35">
      <c r="A18" s="49" t="s">
        <v>23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ht="15" customHeight="1" x14ac:dyDescent="0.35">
      <c r="A19" s="54" t="s">
        <v>33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</row>
    <row r="20" spans="1:16" ht="40" customHeight="1" x14ac:dyDescent="0.35">
      <c r="N20" s="1" t="s">
        <v>14</v>
      </c>
    </row>
    <row r="21" spans="1:16" ht="15" customHeight="1" x14ac:dyDescent="0.35">
      <c r="A21" s="54" t="s">
        <v>11</v>
      </c>
      <c r="B21" s="54"/>
      <c r="C21" s="54"/>
    </row>
    <row r="22" spans="1:16" ht="20.149999999999999" customHeight="1" x14ac:dyDescent="0.35">
      <c r="A22" s="55" t="s">
        <v>24</v>
      </c>
      <c r="B22" s="55"/>
      <c r="C22" s="55"/>
      <c r="D22" s="55"/>
    </row>
    <row r="23" spans="1:16" ht="15" customHeight="1" x14ac:dyDescent="0.35">
      <c r="A23" s="53" t="s">
        <v>12</v>
      </c>
      <c r="B23" s="53"/>
      <c r="C23" s="53"/>
      <c r="D23" s="53"/>
    </row>
  </sheetData>
  <mergeCells count="25">
    <mergeCell ref="G12:K12"/>
    <mergeCell ref="O12:O13"/>
    <mergeCell ref="A18:P18"/>
    <mergeCell ref="B14:C14"/>
    <mergeCell ref="A23:D23"/>
    <mergeCell ref="A19:P19"/>
    <mergeCell ref="A21:C21"/>
    <mergeCell ref="A22:D22"/>
    <mergeCell ref="A17:P17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A12:A13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Люба</cp:lastModifiedBy>
  <cp:lastPrinted>2023-06-01T15:08:22Z</cp:lastPrinted>
  <dcterms:created xsi:type="dcterms:W3CDTF">2023-02-03T13:24:35Z</dcterms:created>
  <dcterms:modified xsi:type="dcterms:W3CDTF">2026-06-04T12:40:39Z</dcterms:modified>
</cp:coreProperties>
</file>