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ота\101 ШК\2026\Строчки\Канцтовары\"/>
    </mc:Choice>
  </mc:AlternateContent>
  <bookViews>
    <workbookView xWindow="-120" yWindow="-120" windowWidth="38640" windowHeight="21840"/>
  </bookViews>
  <sheets>
    <sheet name="Лист1" sheetId="1" r:id="rId1"/>
  </sheets>
  <definedNames>
    <definedName name="_xlnm._FilterDatabase" localSheetId="0" hidden="1">Лист1!$A$9:$N$114</definedName>
    <definedName name="_xlnm.Print_Area" localSheetId="0">Лист1!$A$7:$N$114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4" i="1" l="1"/>
  <c r="D10" i="1"/>
  <c r="D108" i="1"/>
  <c r="E108" i="1" s="1"/>
  <c r="N108" i="1"/>
  <c r="D109" i="1"/>
  <c r="E109" i="1" s="1"/>
  <c r="N109" i="1"/>
  <c r="D110" i="1"/>
  <c r="E110" i="1" s="1"/>
  <c r="N110" i="1"/>
  <c r="D111" i="1"/>
  <c r="K111" i="1" s="1"/>
  <c r="E111" i="1"/>
  <c r="H111" i="1" s="1"/>
  <c r="N111" i="1"/>
  <c r="D112" i="1"/>
  <c r="E112" i="1" s="1"/>
  <c r="K112" i="1" s="1"/>
  <c r="N112" i="1"/>
  <c r="D113" i="1"/>
  <c r="E113" i="1" s="1"/>
  <c r="N113" i="1"/>
  <c r="E10" i="1"/>
  <c r="N10" i="1"/>
  <c r="D11" i="1"/>
  <c r="E11" i="1" s="1"/>
  <c r="N11" i="1"/>
  <c r="D12" i="1"/>
  <c r="N12" i="1"/>
  <c r="D13" i="1"/>
  <c r="E13" i="1" s="1"/>
  <c r="N13" i="1"/>
  <c r="D14" i="1"/>
  <c r="E14" i="1" s="1"/>
  <c r="N14" i="1"/>
  <c r="D15" i="1"/>
  <c r="E15" i="1" s="1"/>
  <c r="N15" i="1"/>
  <c r="D16" i="1"/>
  <c r="E16" i="1" s="1"/>
  <c r="L16" i="1" s="1"/>
  <c r="N16" i="1"/>
  <c r="D17" i="1"/>
  <c r="E17" i="1" s="1"/>
  <c r="N17" i="1"/>
  <c r="D18" i="1"/>
  <c r="E18" i="1" s="1"/>
  <c r="N18" i="1"/>
  <c r="D19" i="1"/>
  <c r="E19" i="1" s="1"/>
  <c r="N19" i="1"/>
  <c r="D20" i="1"/>
  <c r="E20" i="1"/>
  <c r="N20" i="1"/>
  <c r="D21" i="1"/>
  <c r="E21" i="1" s="1"/>
  <c r="K21" i="1" s="1"/>
  <c r="N21" i="1"/>
  <c r="D22" i="1"/>
  <c r="E22" i="1" s="1"/>
  <c r="H22" i="1" s="1"/>
  <c r="N22" i="1"/>
  <c r="D23" i="1"/>
  <c r="E23" i="1" s="1"/>
  <c r="L23" i="1" s="1"/>
  <c r="N23" i="1"/>
  <c r="D24" i="1"/>
  <c r="E24" i="1" s="1"/>
  <c r="K24" i="1" s="1"/>
  <c r="N24" i="1"/>
  <c r="D25" i="1"/>
  <c r="E25" i="1"/>
  <c r="H25" i="1" s="1"/>
  <c r="N25" i="1"/>
  <c r="D26" i="1"/>
  <c r="E26" i="1" s="1"/>
  <c r="N26" i="1"/>
  <c r="D27" i="1"/>
  <c r="E27" i="1" s="1"/>
  <c r="N27" i="1"/>
  <c r="D28" i="1"/>
  <c r="E28" i="1" s="1"/>
  <c r="L28" i="1" s="1"/>
  <c r="N28" i="1"/>
  <c r="D29" i="1"/>
  <c r="E29" i="1" s="1"/>
  <c r="N29" i="1"/>
  <c r="D30" i="1"/>
  <c r="E30" i="1" s="1"/>
  <c r="N30" i="1"/>
  <c r="D31" i="1"/>
  <c r="E31" i="1" s="1"/>
  <c r="N31" i="1"/>
  <c r="D32" i="1"/>
  <c r="E32" i="1" s="1"/>
  <c r="N32" i="1"/>
  <c r="D33" i="1"/>
  <c r="E33" i="1" s="1"/>
  <c r="K33" i="1" s="1"/>
  <c r="N33" i="1"/>
  <c r="D34" i="1"/>
  <c r="E34" i="1" s="1"/>
  <c r="N34" i="1"/>
  <c r="D35" i="1"/>
  <c r="E35" i="1" s="1"/>
  <c r="L35" i="1" s="1"/>
  <c r="N35" i="1"/>
  <c r="D36" i="1"/>
  <c r="H36" i="1" s="1"/>
  <c r="E36" i="1"/>
  <c r="K36" i="1" s="1"/>
  <c r="N36" i="1"/>
  <c r="D37" i="1"/>
  <c r="N37" i="1"/>
  <c r="D38" i="1"/>
  <c r="E38" i="1" s="1"/>
  <c r="K38" i="1" s="1"/>
  <c r="N38" i="1"/>
  <c r="D39" i="1"/>
  <c r="E39" i="1" s="1"/>
  <c r="N39" i="1"/>
  <c r="D40" i="1"/>
  <c r="E40" i="1"/>
  <c r="L40" i="1" s="1"/>
  <c r="N40" i="1"/>
  <c r="D41" i="1"/>
  <c r="E41" i="1" s="1"/>
  <c r="N41" i="1"/>
  <c r="D42" i="1"/>
  <c r="E42" i="1" s="1"/>
  <c r="N42" i="1"/>
  <c r="D43" i="1"/>
  <c r="E43" i="1" s="1"/>
  <c r="N43" i="1"/>
  <c r="D44" i="1"/>
  <c r="E44" i="1" s="1"/>
  <c r="N44" i="1"/>
  <c r="D45" i="1"/>
  <c r="E45" i="1" s="1"/>
  <c r="K45" i="1" s="1"/>
  <c r="N45" i="1"/>
  <c r="D46" i="1"/>
  <c r="E46" i="1"/>
  <c r="H46" i="1" s="1"/>
  <c r="N46" i="1"/>
  <c r="D47" i="1"/>
  <c r="E47" i="1" s="1"/>
  <c r="L47" i="1" s="1"/>
  <c r="N47" i="1"/>
  <c r="D48" i="1"/>
  <c r="E48" i="1" s="1"/>
  <c r="K48" i="1" s="1"/>
  <c r="N48" i="1"/>
  <c r="D49" i="1"/>
  <c r="E49" i="1" s="1"/>
  <c r="H49" i="1" s="1"/>
  <c r="N49" i="1"/>
  <c r="D50" i="1"/>
  <c r="E50" i="1" s="1"/>
  <c r="K50" i="1" s="1"/>
  <c r="N50" i="1"/>
  <c r="D51" i="1"/>
  <c r="E51" i="1" s="1"/>
  <c r="N51" i="1"/>
  <c r="D52" i="1"/>
  <c r="N52" i="1"/>
  <c r="D53" i="1"/>
  <c r="E53" i="1" s="1"/>
  <c r="N53" i="1"/>
  <c r="D54" i="1"/>
  <c r="E54" i="1"/>
  <c r="K54" i="1" s="1"/>
  <c r="N54" i="1"/>
  <c r="D55" i="1"/>
  <c r="E55" i="1"/>
  <c r="K55" i="1" s="1"/>
  <c r="N55" i="1"/>
  <c r="D56" i="1"/>
  <c r="E56" i="1"/>
  <c r="N56" i="1"/>
  <c r="D57" i="1"/>
  <c r="E57" i="1" s="1"/>
  <c r="K57" i="1" s="1"/>
  <c r="N57" i="1"/>
  <c r="D58" i="1"/>
  <c r="E58" i="1" s="1"/>
  <c r="H58" i="1" s="1"/>
  <c r="N58" i="1"/>
  <c r="D59" i="1"/>
  <c r="E59" i="1" s="1"/>
  <c r="L59" i="1" s="1"/>
  <c r="N59" i="1"/>
  <c r="D68" i="1"/>
  <c r="E68" i="1" s="1"/>
  <c r="N68" i="1"/>
  <c r="D69" i="1"/>
  <c r="E69" i="1" s="1"/>
  <c r="H69" i="1" s="1"/>
  <c r="N69" i="1"/>
  <c r="D70" i="1"/>
  <c r="E70" i="1" s="1"/>
  <c r="N70" i="1"/>
  <c r="D71" i="1"/>
  <c r="E71" i="1" s="1"/>
  <c r="L71" i="1" s="1"/>
  <c r="N71" i="1"/>
  <c r="D72" i="1"/>
  <c r="E72" i="1"/>
  <c r="H72" i="1" s="1"/>
  <c r="N72" i="1"/>
  <c r="D73" i="1"/>
  <c r="N73" i="1"/>
  <c r="D74" i="1"/>
  <c r="E74" i="1" s="1"/>
  <c r="N74" i="1"/>
  <c r="D75" i="1"/>
  <c r="E75" i="1" s="1"/>
  <c r="N75" i="1"/>
  <c r="D76" i="1"/>
  <c r="E76" i="1"/>
  <c r="H76" i="1"/>
  <c r="K76" i="1"/>
  <c r="L76" i="1"/>
  <c r="M76" i="1" s="1"/>
  <c r="N76" i="1"/>
  <c r="D77" i="1"/>
  <c r="E77" i="1" s="1"/>
  <c r="N77" i="1"/>
  <c r="D78" i="1"/>
  <c r="E78" i="1"/>
  <c r="H78" i="1"/>
  <c r="K78" i="1"/>
  <c r="N78" i="1"/>
  <c r="D79" i="1"/>
  <c r="E79" i="1" s="1"/>
  <c r="N79" i="1"/>
  <c r="D80" i="1"/>
  <c r="E80" i="1" s="1"/>
  <c r="N80" i="1"/>
  <c r="D81" i="1"/>
  <c r="H81" i="1" s="1"/>
  <c r="E81" i="1"/>
  <c r="L81" i="1" s="1"/>
  <c r="N81" i="1"/>
  <c r="D82" i="1"/>
  <c r="K82" i="1" s="1"/>
  <c r="E82" i="1"/>
  <c r="H82" i="1"/>
  <c r="N82" i="1"/>
  <c r="D83" i="1"/>
  <c r="H83" i="1" s="1"/>
  <c r="E83" i="1"/>
  <c r="L83" i="1" s="1"/>
  <c r="N83" i="1"/>
  <c r="D84" i="1"/>
  <c r="E84" i="1"/>
  <c r="H84" i="1"/>
  <c r="N84" i="1"/>
  <c r="D85" i="1"/>
  <c r="E85" i="1" s="1"/>
  <c r="N85" i="1"/>
  <c r="D86" i="1"/>
  <c r="E86" i="1" s="1"/>
  <c r="N86" i="1"/>
  <c r="D87" i="1"/>
  <c r="E87" i="1" s="1"/>
  <c r="N87" i="1"/>
  <c r="D88" i="1"/>
  <c r="E88" i="1"/>
  <c r="H88" i="1"/>
  <c r="K88" i="1"/>
  <c r="L88" i="1"/>
  <c r="M88" i="1" s="1"/>
  <c r="N88" i="1"/>
  <c r="D89" i="1"/>
  <c r="E89" i="1"/>
  <c r="H89" i="1" s="1"/>
  <c r="N89" i="1"/>
  <c r="D90" i="1"/>
  <c r="E90" i="1"/>
  <c r="H90" i="1"/>
  <c r="K90" i="1"/>
  <c r="N90" i="1"/>
  <c r="D91" i="1"/>
  <c r="E91" i="1" s="1"/>
  <c r="N91" i="1"/>
  <c r="D92" i="1"/>
  <c r="E92" i="1" s="1"/>
  <c r="N92" i="1"/>
  <c r="D93" i="1"/>
  <c r="E93" i="1" s="1"/>
  <c r="N93" i="1"/>
  <c r="D94" i="1"/>
  <c r="E94" i="1"/>
  <c r="H94" i="1"/>
  <c r="K94" i="1"/>
  <c r="L94" i="1"/>
  <c r="N94" i="1"/>
  <c r="D95" i="1"/>
  <c r="E95" i="1"/>
  <c r="H95" i="1" s="1"/>
  <c r="N95" i="1"/>
  <c r="D96" i="1"/>
  <c r="E96" i="1"/>
  <c r="H96" i="1"/>
  <c r="N96" i="1"/>
  <c r="D97" i="1"/>
  <c r="N97" i="1"/>
  <c r="D98" i="1"/>
  <c r="E98" i="1" s="1"/>
  <c r="N98" i="1"/>
  <c r="D99" i="1"/>
  <c r="E99" i="1" s="1"/>
  <c r="N99" i="1"/>
  <c r="D100" i="1"/>
  <c r="E100" i="1"/>
  <c r="H100" i="1"/>
  <c r="K100" i="1"/>
  <c r="L100" i="1"/>
  <c r="M100" i="1" s="1"/>
  <c r="N100" i="1"/>
  <c r="D101" i="1"/>
  <c r="E101" i="1" s="1"/>
  <c r="N101" i="1"/>
  <c r="D102" i="1"/>
  <c r="E102" i="1" s="1"/>
  <c r="N102" i="1"/>
  <c r="D103" i="1"/>
  <c r="E103" i="1" s="1"/>
  <c r="N103" i="1"/>
  <c r="D104" i="1"/>
  <c r="E104" i="1" s="1"/>
  <c r="N104" i="1"/>
  <c r="D105" i="1"/>
  <c r="E105" i="1" s="1"/>
  <c r="N105" i="1"/>
  <c r="D106" i="1"/>
  <c r="L106" i="1" s="1"/>
  <c r="M106" i="1" s="1"/>
  <c r="E106" i="1"/>
  <c r="H106" i="1"/>
  <c r="K106" i="1"/>
  <c r="N106" i="1"/>
  <c r="D107" i="1"/>
  <c r="E107" i="1" s="1"/>
  <c r="N107" i="1"/>
  <c r="K70" i="1" l="1"/>
  <c r="H70" i="1"/>
  <c r="H109" i="1"/>
  <c r="K109" i="1"/>
  <c r="M81" i="1"/>
  <c r="H77" i="1"/>
  <c r="K77" i="1"/>
  <c r="K46" i="1"/>
  <c r="E12" i="1"/>
  <c r="K71" i="1"/>
  <c r="M71" i="1" s="1"/>
  <c r="L105" i="1"/>
  <c r="K83" i="1"/>
  <c r="K81" i="1"/>
  <c r="H71" i="1"/>
  <c r="L55" i="1"/>
  <c r="M55" i="1" s="1"/>
  <c r="K102" i="1"/>
  <c r="L107" i="1"/>
  <c r="H102" i="1"/>
  <c r="K107" i="1"/>
  <c r="K105" i="1"/>
  <c r="L95" i="1"/>
  <c r="M95" i="1" s="1"/>
  <c r="K18" i="1"/>
  <c r="H107" i="1"/>
  <c r="K95" i="1"/>
  <c r="K89" i="1"/>
  <c r="K58" i="1"/>
  <c r="H33" i="1"/>
  <c r="H18" i="1"/>
  <c r="H13" i="1"/>
  <c r="H105" i="1"/>
  <c r="H54" i="1"/>
  <c r="L22" i="1"/>
  <c r="H101" i="1"/>
  <c r="L82" i="1"/>
  <c r="M82" i="1" s="1"/>
  <c r="K101" i="1"/>
  <c r="L70" i="1"/>
  <c r="M70" i="1" s="1"/>
  <c r="L110" i="1"/>
  <c r="H110" i="1"/>
  <c r="K110" i="1"/>
  <c r="H34" i="1"/>
  <c r="L34" i="1"/>
  <c r="L93" i="1"/>
  <c r="K93" i="1"/>
  <c r="H42" i="1"/>
  <c r="K42" i="1"/>
  <c r="M107" i="1"/>
  <c r="M94" i="1"/>
  <c r="M83" i="1"/>
  <c r="L58" i="1"/>
  <c r="M58" i="1" s="1"/>
  <c r="K22" i="1"/>
  <c r="H92" i="1"/>
  <c r="H55" i="1"/>
  <c r="H44" i="1"/>
  <c r="K25" i="1"/>
  <c r="L89" i="1"/>
  <c r="M89" i="1" s="1"/>
  <c r="K72" i="1"/>
  <c r="L102" i="1"/>
  <c r="M102" i="1" s="1"/>
  <c r="K96" i="1"/>
  <c r="L78" i="1"/>
  <c r="M78" i="1" s="1"/>
  <c r="L46" i="1"/>
  <c r="L43" i="1"/>
  <c r="H40" i="1"/>
  <c r="L24" i="1"/>
  <c r="M24" i="1" s="1"/>
  <c r="H21" i="1"/>
  <c r="L18" i="1"/>
  <c r="K13" i="1"/>
  <c r="H85" i="1"/>
  <c r="H91" i="1"/>
  <c r="H57" i="1"/>
  <c r="H24" i="1"/>
  <c r="L112" i="1"/>
  <c r="M112" i="1" s="1"/>
  <c r="K85" i="1"/>
  <c r="H43" i="1"/>
  <c r="H32" i="1"/>
  <c r="H28" i="1"/>
  <c r="H112" i="1"/>
  <c r="L54" i="1"/>
  <c r="M54" i="1" s="1"/>
  <c r="K49" i="1"/>
  <c r="L101" i="1"/>
  <c r="M101" i="1" s="1"/>
  <c r="H93" i="1"/>
  <c r="L77" i="1"/>
  <c r="M77" i="1" s="1"/>
  <c r="H45" i="1"/>
  <c r="K34" i="1"/>
  <c r="H20" i="1"/>
  <c r="L30" i="1"/>
  <c r="H104" i="1"/>
  <c r="H80" i="1"/>
  <c r="H97" i="1"/>
  <c r="L90" i="1"/>
  <c r="M90" i="1" s="1"/>
  <c r="K84" i="1"/>
  <c r="H56" i="1"/>
  <c r="H48" i="1"/>
  <c r="K30" i="1"/>
  <c r="H103" i="1"/>
  <c r="E97" i="1"/>
  <c r="K97" i="1" s="1"/>
  <c r="H79" i="1"/>
  <c r="E73" i="1"/>
  <c r="H73" i="1" s="1"/>
  <c r="E52" i="1"/>
  <c r="L52" i="1" s="1"/>
  <c r="L42" i="1"/>
  <c r="E37" i="1"/>
  <c r="H37" i="1" s="1"/>
  <c r="H30" i="1"/>
  <c r="K108" i="1"/>
  <c r="L108" i="1"/>
  <c r="M108" i="1" s="1"/>
  <c r="L109" i="1"/>
  <c r="M109" i="1" s="1"/>
  <c r="L113" i="1"/>
  <c r="K113" i="1"/>
  <c r="H108" i="1"/>
  <c r="H113" i="1"/>
  <c r="L111" i="1"/>
  <c r="M111" i="1" s="1"/>
  <c r="H29" i="1"/>
  <c r="K29" i="1"/>
  <c r="L29" i="1"/>
  <c r="H17" i="1"/>
  <c r="K17" i="1"/>
  <c r="L17" i="1"/>
  <c r="K31" i="1"/>
  <c r="L31" i="1"/>
  <c r="H53" i="1"/>
  <c r="K53" i="1"/>
  <c r="L53" i="1"/>
  <c r="M53" i="1" s="1"/>
  <c r="H26" i="1"/>
  <c r="K26" i="1"/>
  <c r="K19" i="1"/>
  <c r="L19" i="1"/>
  <c r="L11" i="1"/>
  <c r="K11" i="1"/>
  <c r="H14" i="1"/>
  <c r="K14" i="1"/>
  <c r="L14" i="1"/>
  <c r="H41" i="1"/>
  <c r="K41" i="1"/>
  <c r="K10" i="1"/>
  <c r="L10" i="1"/>
  <c r="M10" i="1" s="1"/>
  <c r="K59" i="1"/>
  <c r="M59" i="1" s="1"/>
  <c r="K47" i="1"/>
  <c r="M47" i="1" s="1"/>
  <c r="K35" i="1"/>
  <c r="M35" i="1" s="1"/>
  <c r="K23" i="1"/>
  <c r="M23" i="1" s="1"/>
  <c r="H59" i="1"/>
  <c r="L57" i="1"/>
  <c r="M57" i="1" s="1"/>
  <c r="K52" i="1"/>
  <c r="M52" i="1" s="1"/>
  <c r="H47" i="1"/>
  <c r="L45" i="1"/>
  <c r="M45" i="1" s="1"/>
  <c r="K40" i="1"/>
  <c r="M40" i="1" s="1"/>
  <c r="H35" i="1"/>
  <c r="L33" i="1"/>
  <c r="M33" i="1" s="1"/>
  <c r="K28" i="1"/>
  <c r="M28" i="1" s="1"/>
  <c r="H23" i="1"/>
  <c r="L21" i="1"/>
  <c r="M21" i="1" s="1"/>
  <c r="K16" i="1"/>
  <c r="M16" i="1" s="1"/>
  <c r="H11" i="1"/>
  <c r="L50" i="1"/>
  <c r="M50" i="1" s="1"/>
  <c r="L38" i="1"/>
  <c r="M38" i="1" s="1"/>
  <c r="L26" i="1"/>
  <c r="H16" i="1"/>
  <c r="H50" i="1"/>
  <c r="K43" i="1"/>
  <c r="M43" i="1" s="1"/>
  <c r="H38" i="1"/>
  <c r="L36" i="1"/>
  <c r="M36" i="1" s="1"/>
  <c r="L48" i="1"/>
  <c r="M48" i="1" s="1"/>
  <c r="L41" i="1"/>
  <c r="H31" i="1"/>
  <c r="H19" i="1"/>
  <c r="L39" i="1"/>
  <c r="L27" i="1"/>
  <c r="L15" i="1"/>
  <c r="L56" i="1"/>
  <c r="K51" i="1"/>
  <c r="L44" i="1"/>
  <c r="K39" i="1"/>
  <c r="L32" i="1"/>
  <c r="K27" i="1"/>
  <c r="L20" i="1"/>
  <c r="K15" i="1"/>
  <c r="H10" i="1"/>
  <c r="L51" i="1"/>
  <c r="K56" i="1"/>
  <c r="H51" i="1"/>
  <c r="L49" i="1"/>
  <c r="M49" i="1" s="1"/>
  <c r="K44" i="1"/>
  <c r="H39" i="1"/>
  <c r="L37" i="1"/>
  <c r="K32" i="1"/>
  <c r="H27" i="1"/>
  <c r="L25" i="1"/>
  <c r="M25" i="1" s="1"/>
  <c r="K20" i="1"/>
  <c r="H15" i="1"/>
  <c r="L13" i="1"/>
  <c r="M13" i="1" s="1"/>
  <c r="L69" i="1"/>
  <c r="K69" i="1"/>
  <c r="L98" i="1"/>
  <c r="L86" i="1"/>
  <c r="L74" i="1"/>
  <c r="L103" i="1"/>
  <c r="K98" i="1"/>
  <c r="L91" i="1"/>
  <c r="K86" i="1"/>
  <c r="L79" i="1"/>
  <c r="K74" i="1"/>
  <c r="K103" i="1"/>
  <c r="H98" i="1"/>
  <c r="L96" i="1"/>
  <c r="K91" i="1"/>
  <c r="H86" i="1"/>
  <c r="L84" i="1"/>
  <c r="M84" i="1" s="1"/>
  <c r="K79" i="1"/>
  <c r="H74" i="1"/>
  <c r="L72" i="1"/>
  <c r="M72" i="1" s="1"/>
  <c r="L99" i="1"/>
  <c r="L87" i="1"/>
  <c r="L75" i="1"/>
  <c r="L104" i="1"/>
  <c r="K99" i="1"/>
  <c r="L92" i="1"/>
  <c r="K87" i="1"/>
  <c r="L80" i="1"/>
  <c r="K75" i="1"/>
  <c r="L68" i="1"/>
  <c r="M68" i="1" s="1"/>
  <c r="K104" i="1"/>
  <c r="H99" i="1"/>
  <c r="L97" i="1"/>
  <c r="K92" i="1"/>
  <c r="H87" i="1"/>
  <c r="L85" i="1"/>
  <c r="M85" i="1" s="1"/>
  <c r="K80" i="1"/>
  <c r="H75" i="1"/>
  <c r="L73" i="1"/>
  <c r="K68" i="1"/>
  <c r="H68" i="1"/>
  <c r="E60" i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0" i="1"/>
  <c r="N60" i="1"/>
  <c r="N61" i="1"/>
  <c r="N62" i="1"/>
  <c r="N63" i="1"/>
  <c r="N64" i="1"/>
  <c r="N65" i="1"/>
  <c r="N66" i="1"/>
  <c r="N67" i="1"/>
  <c r="M18" i="1" l="1"/>
  <c r="M103" i="1"/>
  <c r="M22" i="1"/>
  <c r="M80" i="1"/>
  <c r="M30" i="1"/>
  <c r="M46" i="1"/>
  <c r="K12" i="1"/>
  <c r="H12" i="1"/>
  <c r="M92" i="1"/>
  <c r="M96" i="1"/>
  <c r="M15" i="1"/>
  <c r="M105" i="1"/>
  <c r="L12" i="1"/>
  <c r="M32" i="1"/>
  <c r="M29" i="1"/>
  <c r="M44" i="1"/>
  <c r="M14" i="1"/>
  <c r="K37" i="1"/>
  <c r="M37" i="1" s="1"/>
  <c r="M93" i="1"/>
  <c r="H52" i="1"/>
  <c r="M34" i="1"/>
  <c r="M42" i="1"/>
  <c r="M113" i="1"/>
  <c r="K73" i="1"/>
  <c r="M73" i="1" s="1"/>
  <c r="M11" i="1"/>
  <c r="M97" i="1"/>
  <c r="M20" i="1"/>
  <c r="M41" i="1"/>
  <c r="M110" i="1"/>
  <c r="M91" i="1"/>
  <c r="M74" i="1"/>
  <c r="M19" i="1"/>
  <c r="M17" i="1"/>
  <c r="M56" i="1"/>
  <c r="M26" i="1"/>
  <c r="M39" i="1"/>
  <c r="M51" i="1"/>
  <c r="M27" i="1"/>
  <c r="M31" i="1"/>
  <c r="M69" i="1"/>
  <c r="M79" i="1"/>
  <c r="M86" i="1"/>
  <c r="M98" i="1"/>
  <c r="M75" i="1"/>
  <c r="M104" i="1"/>
  <c r="M87" i="1"/>
  <c r="M99" i="1"/>
  <c r="H67" i="1"/>
  <c r="K67" i="1"/>
  <c r="L67" i="1"/>
  <c r="H60" i="1"/>
  <c r="K60" i="1"/>
  <c r="L60" i="1"/>
  <c r="H61" i="1"/>
  <c r="K61" i="1"/>
  <c r="L61" i="1"/>
  <c r="H62" i="1"/>
  <c r="K62" i="1"/>
  <c r="L62" i="1"/>
  <c r="H63" i="1"/>
  <c r="K63" i="1"/>
  <c r="L63" i="1"/>
  <c r="H64" i="1"/>
  <c r="K64" i="1"/>
  <c r="L64" i="1"/>
  <c r="H65" i="1"/>
  <c r="K65" i="1"/>
  <c r="L65" i="1"/>
  <c r="H66" i="1"/>
  <c r="K66" i="1"/>
  <c r="L66" i="1"/>
  <c r="M12" i="1" l="1"/>
  <c r="M67" i="1"/>
  <c r="M62" i="1"/>
  <c r="M65" i="1"/>
  <c r="M63" i="1"/>
  <c r="M64" i="1"/>
  <c r="M66" i="1"/>
  <c r="M61" i="1"/>
  <c r="M60" i="1"/>
</calcChain>
</file>

<file path=xl/sharedStrings.xml><?xml version="1.0" encoding="utf-8"?>
<sst xmlns="http://schemas.openxmlformats.org/spreadsheetml/2006/main" count="336" uniqueCount="99">
  <si>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</si>
  <si>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</si>
  <si>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</si>
  <si>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rgb="FF000000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rgb="FF000000"/>
        <rFont val="Times New Roman"/>
        <family val="1"/>
        <charset val="204"/>
      </rPr>
      <t xml:space="preserve"> 5-ти исполнителям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</si>
  <si>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</si>
  <si>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</si>
  <si>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</si>
  <si>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</si>
  <si>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</si>
  <si>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</si>
  <si>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</si>
  <si>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</si>
  <si>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</si>
  <si>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</si>
  <si>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</si>
  <si>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</si>
  <si>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</si>
  <si>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</si>
  <si>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</si>
  <si>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</si>
  <si>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</si>
  <si>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</si>
  <si>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   /10</t>
  </si>
  <si>
    <t>13=8*9/10</t>
  </si>
  <si>
    <t xml:space="preserve"> -</t>
  </si>
  <si>
    <t>Блоки для записей тип 2</t>
  </si>
  <si>
    <t>Бумага для офисной техники тип 25</t>
  </si>
  <si>
    <t>Штемпель тип 8</t>
  </si>
  <si>
    <t>Дырокол тип 1</t>
  </si>
  <si>
    <t>Дырокол тип 7</t>
  </si>
  <si>
    <t>Ежедневник тип 2</t>
  </si>
  <si>
    <t>Зажим для бумаг тип 4</t>
  </si>
  <si>
    <t>Зажим для бумаг тип 5</t>
  </si>
  <si>
    <t>Зажим для бумаг тип 6</t>
  </si>
  <si>
    <t>Зажим для бумаг тип 3</t>
  </si>
  <si>
    <t>Зажим для бумаг тип 1</t>
  </si>
  <si>
    <t>Зажим для бумаг тип 2</t>
  </si>
  <si>
    <t>Зажим-бульдог для бумаг</t>
  </si>
  <si>
    <t>Калькулятор электронный тип 2</t>
  </si>
  <si>
    <t>Картотека тип 1</t>
  </si>
  <si>
    <t>Кисти</t>
  </si>
  <si>
    <t>Монтажная лента</t>
  </si>
  <si>
    <t>Клейкая лента тип 7</t>
  </si>
  <si>
    <t>Коврик для компьютерной мыши тип 1</t>
  </si>
  <si>
    <t>Корректирующая жидкость</t>
  </si>
  <si>
    <t>Краска штемпельная тип 3</t>
  </si>
  <si>
    <t>Краска для рисования тип 3</t>
  </si>
  <si>
    <t>Ластик</t>
  </si>
  <si>
    <t>Линейка тип 2</t>
  </si>
  <si>
    <t>Лоток для бумаги пластиковый тип 1</t>
  </si>
  <si>
    <t>Лоток для бумаги пластиковый тип 6</t>
  </si>
  <si>
    <t>Лоток для бумаг тип 4</t>
  </si>
  <si>
    <t>Лоток-органайзер для бумаг</t>
  </si>
  <si>
    <t>Маркер тип 1</t>
  </si>
  <si>
    <t>Мел канцелярский тип 3</t>
  </si>
  <si>
    <t>Маркер тип 9</t>
  </si>
  <si>
    <t>Светильник настольный светодиодный тип 2</t>
  </si>
  <si>
    <t>Нить</t>
  </si>
  <si>
    <t>Ножницы канцелярские тип 1</t>
  </si>
  <si>
    <t>Ножницы тип 3</t>
  </si>
  <si>
    <t>Пакет-майка</t>
  </si>
  <si>
    <t>Пакет с ручкой</t>
  </si>
  <si>
    <t>Архивная папка тип 1</t>
  </si>
  <si>
    <t>Папка картонная тип 14</t>
  </si>
  <si>
    <t>Папка пластиковая тип 26</t>
  </si>
  <si>
    <t>Папка-регистратор тип 1</t>
  </si>
  <si>
    <t>Папка картонная тип 6</t>
  </si>
  <si>
    <t>Папка картонная тип 9</t>
  </si>
  <si>
    <t>Папка пластиковая тип 34</t>
  </si>
  <si>
    <t>Файл-вкладыш тип 2</t>
  </si>
  <si>
    <t>Щетка-сметка</t>
  </si>
  <si>
    <t>Подвесная папка тип 1</t>
  </si>
  <si>
    <t>Подвесная папка тип 2</t>
  </si>
  <si>
    <t>Подвесная папка тип 3</t>
  </si>
  <si>
    <t>Подвесная папка тип 4</t>
  </si>
  <si>
    <t>Подставка-органайзер</t>
  </si>
  <si>
    <t>Разделитель листов пластиковый тип 3</t>
  </si>
  <si>
    <t>Разделитель листов пластиковый тип 2</t>
  </si>
  <si>
    <t>Ручка канцелярская тип 4</t>
  </si>
  <si>
    <t>Гелевая ручка тип 2</t>
  </si>
  <si>
    <t>Гелевая ручка тип 3</t>
  </si>
  <si>
    <t>Ручка канцелярская тип 2</t>
  </si>
  <si>
    <t>Ручка канцелярская тип 3</t>
  </si>
  <si>
    <t>Скобы для степлера тип 1</t>
  </si>
  <si>
    <t>Скобы для степлера тип 2</t>
  </si>
  <si>
    <t>Скобы для степлера тип 3</t>
  </si>
  <si>
    <t>Скобы для степлера тип 10</t>
  </si>
  <si>
    <t>Папка пластиковая тип 9</t>
  </si>
  <si>
    <t>Папка пластиковая тип 8</t>
  </si>
  <si>
    <t>Скрепки</t>
  </si>
  <si>
    <t>Степлер тип 1</t>
  </si>
  <si>
    <t>Степлер тип 5</t>
  </si>
  <si>
    <t>Тетрадь различного назначения тип 3</t>
  </si>
  <si>
    <t>Тетрадь ученическая общая тип 1</t>
  </si>
  <si>
    <t>Точилка канцелярская для карандашей тип 4</t>
  </si>
  <si>
    <t>Карандаш чернографитный тип 1</t>
  </si>
  <si>
    <t>Клей-карандаш</t>
  </si>
  <si>
    <t>Шариковая ручка тип 3</t>
  </si>
  <si>
    <t>Тетрадь ученическая общая тип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</si>
</sst>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9" xfId="0" applyNumberFormat="1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4" fontId="6" fillId="0" borderId="17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4" fontId="6" fillId="2" borderId="19" xfId="0" applyNumberFormat="1" applyFont="1" applyFill="1" applyBorder="1" applyAlignment="1">
      <alignment vertical="center" wrapText="1"/>
    </xf>
    <xf numFmtId="0" fontId="0" fillId="0" borderId="11" xfId="0" applyBorder="1"/>
    <xf numFmtId="0" fontId="8" fillId="2" borderId="20" xfId="0" applyFont="1" applyFill="1" applyBorder="1" applyAlignment="1">
      <alignment horizontal="center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10" fontId="9" fillId="0" borderId="20" xfId="0" applyNumberFormat="1" applyFont="1" applyBorder="1" applyAlignment="1">
      <alignment horizontal="center" vertical="center" wrapText="1"/>
    </xf>
    <xf numFmtId="4" fontId="9" fillId="2" borderId="2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8" fillId="0" borderId="2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vertical="center" wrapText="1"/>
    </xf>
    <xf numFmtId="4" fontId="6" fillId="2" borderId="20" xfId="0" applyNumberFormat="1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2" fontId="13" fillId="0" borderId="2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7" fillId="0" borderId="15" xfId="0" applyFont="1" applyBorder="1"/>
    <xf numFmtId="0" fontId="2" fillId="0" borderId="20" xfId="0" applyFont="1" applyBorder="1" applyAlignment="1">
      <alignment horizontal="right" vertical="center" wrapText="1"/>
    </xf>
    <xf numFmtId="0" fontId="7" fillId="0" borderId="20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7" fillId="0" borderId="16" xfId="0" applyFont="1" applyBorder="1"/>
    <xf numFmtId="4" fontId="5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10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7" fillId="0" borderId="11" xfId="0" applyFont="1" applyBorder="1"/>
    <xf numFmtId="0" fontId="14" fillId="0" borderId="20" xfId="0" applyNumberFormat="1" applyFont="1" applyFill="1" applyBorder="1" applyAlignment="1">
      <alignment horizontal="center" vertical="center" wrapText="1"/>
    </xf>
    <xf numFmtId="2" fontId="15" fillId="0" borderId="20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7</xdr:row>
      <xdr:rowOff>152400</xdr:rowOff>
    </xdr:from>
    <xdr:ext cx="619125" cy="600075"/>
    <xdr:pic>
      <xdr:nvPicPr>
        <xdr:cNvPr id="2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57150</xdr:colOff>
      <xdr:row>7</xdr:row>
      <xdr:rowOff>276225</xdr:rowOff>
    </xdr:from>
    <xdr:ext cx="942975" cy="542925"/>
    <xdr:pic>
      <xdr:nvPicPr>
        <xdr:cNvPr id="3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28575</xdr:colOff>
      <xdr:row>7</xdr:row>
      <xdr:rowOff>438150</xdr:rowOff>
    </xdr:from>
    <xdr:ext cx="742950" cy="381000"/>
    <xdr:pic>
      <xdr:nvPicPr>
        <xdr:cNvPr id="4" name="image3.png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66675</xdr:colOff>
      <xdr:row>7</xdr:row>
      <xdr:rowOff>609600</xdr:rowOff>
    </xdr:from>
    <xdr:ext cx="942975" cy="304800"/>
    <xdr:pic>
      <xdr:nvPicPr>
        <xdr:cNvPr id="5" name="image2.png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295275</xdr:colOff>
      <xdr:row>8</xdr:row>
      <xdr:rowOff>133350</xdr:rowOff>
    </xdr:from>
    <xdr:ext cx="314325" cy="400050"/>
    <xdr:pic>
      <xdr:nvPicPr>
        <xdr:cNvPr id="6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38100</xdr:colOff>
      <xdr:row>6</xdr:row>
      <xdr:rowOff>28575</xdr:rowOff>
    </xdr:from>
    <xdr:ext cx="476250" cy="238125"/>
    <xdr:pic>
      <xdr:nvPicPr>
        <xdr:cNvPr id="7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14654</xdr:colOff>
      <xdr:row>113</xdr:row>
      <xdr:rowOff>43962</xdr:rowOff>
    </xdr:from>
    <xdr:ext cx="1095375" cy="26670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8442" y="3758712"/>
          <a:ext cx="1095375" cy="2667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5" name="image1.png">
          <a:extLst>
            <a:ext uri="{FF2B5EF4-FFF2-40B4-BE49-F238E27FC236}">
              <a16:creationId xmlns:a16="http://schemas.microsoft.com/office/drawing/2014/main" id="{AE5DC2BC-E9F3-4E40-BA13-8FEEAE83D9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391E9BF-4A06-454B-B1AF-72A864161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"/>
  <sheetViews>
    <sheetView tabSelected="1" topLeftCell="A6" zoomScale="115" zoomScaleNormal="115" workbookViewId="0">
      <selection activeCell="N10" sqref="N10"/>
    </sheetView>
  </sheetViews>
  <sheetFormatPr defaultColWidth="14.42578125" defaultRowHeight="15" customHeight="1" x14ac:dyDescent="0.25"/>
  <cols>
    <col min="1" max="1" width="10.28515625" customWidth="1"/>
    <col min="2" max="2" width="19.140625" customWidth="1"/>
    <col min="3" max="5" width="8.5703125" customWidth="1"/>
    <col min="6" max="6" width="8.85546875" customWidth="1"/>
    <col min="7" max="7" width="8.7109375" customWidth="1"/>
    <col min="8" max="8" width="12.5703125" customWidth="1"/>
    <col min="9" max="10" width="8.710937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2" t="s">
        <v>0</v>
      </c>
      <c r="M1" s="23"/>
      <c r="N1" s="23"/>
    </row>
    <row r="2" spans="1:14" ht="31.5" customHeight="1" x14ac:dyDescent="0.25">
      <c r="A2" s="24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1.5" hidden="1" customHeight="1" x14ac:dyDescent="0.25">
      <c r="A3" s="25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59.25" hidden="1" customHeight="1" x14ac:dyDescent="0.25">
      <c r="A4" s="26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3.5" hidden="1" customHeight="1" x14ac:dyDescent="0.25">
      <c r="A5" s="26" t="s">
        <v>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8" t="s">
        <v>5</v>
      </c>
      <c r="B7" s="40" t="s">
        <v>6</v>
      </c>
      <c r="C7" s="27" t="s">
        <v>7</v>
      </c>
      <c r="D7" s="28"/>
      <c r="E7" s="28"/>
      <c r="F7" s="28"/>
      <c r="G7" s="28"/>
      <c r="H7" s="29"/>
      <c r="I7" s="30" t="s">
        <v>8</v>
      </c>
      <c r="J7" s="34" t="s">
        <v>9</v>
      </c>
      <c r="K7" s="36" t="s">
        <v>10</v>
      </c>
      <c r="L7" s="28"/>
      <c r="M7" s="37"/>
      <c r="N7" s="3" t="s">
        <v>11</v>
      </c>
    </row>
    <row r="8" spans="1:14" ht="72.75" customHeight="1" x14ac:dyDescent="0.25">
      <c r="A8" s="39"/>
      <c r="B8" s="41"/>
      <c r="C8" s="4" t="s">
        <v>12</v>
      </c>
      <c r="D8" s="5" t="s">
        <v>13</v>
      </c>
      <c r="E8" s="5" t="s">
        <v>14</v>
      </c>
      <c r="F8" s="5" t="s">
        <v>15</v>
      </c>
      <c r="G8" s="5" t="s">
        <v>16</v>
      </c>
      <c r="H8" s="6"/>
      <c r="I8" s="31"/>
      <c r="J8" s="35"/>
      <c r="K8" s="7" t="s">
        <v>17</v>
      </c>
      <c r="L8" s="8" t="s">
        <v>18</v>
      </c>
      <c r="M8" s="9" t="s">
        <v>19</v>
      </c>
      <c r="N8" s="10"/>
    </row>
    <row r="9" spans="1:14" s="11" customFormat="1" ht="54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 t="s">
        <v>20</v>
      </c>
      <c r="I9" s="12">
        <v>9</v>
      </c>
      <c r="J9" s="12" t="s">
        <v>21</v>
      </c>
      <c r="K9" s="17" t="s">
        <v>22</v>
      </c>
      <c r="L9" s="17">
        <v>12</v>
      </c>
      <c r="M9" s="17">
        <v>13</v>
      </c>
      <c r="N9" s="12" t="s">
        <v>23</v>
      </c>
    </row>
    <row r="10" spans="1:14" s="11" customFormat="1" ht="25.5" x14ac:dyDescent="0.25">
      <c r="A10" s="20">
        <v>1</v>
      </c>
      <c r="B10" s="42" t="s">
        <v>25</v>
      </c>
      <c r="C10" s="43">
        <v>28</v>
      </c>
      <c r="D10" s="21">
        <f t="shared" ref="D10:D59" si="0">C10*1.02</f>
        <v>28.560000000000002</v>
      </c>
      <c r="E10" s="21">
        <f t="shared" ref="E10:E59" si="1">D10*1.03</f>
        <v>29.416800000000002</v>
      </c>
      <c r="F10" s="20" t="s">
        <v>24</v>
      </c>
      <c r="G10" s="20" t="s">
        <v>24</v>
      </c>
      <c r="H10" s="13">
        <f t="shared" ref="H10:H59" si="2">C10+D10+E10</f>
        <v>85.976799999999997</v>
      </c>
      <c r="I10" s="44">
        <v>24</v>
      </c>
      <c r="J10" s="20">
        <v>3</v>
      </c>
      <c r="K10" s="13">
        <f t="shared" ref="K10:K59" si="3">MROUND(AVERAGE(C10:G10),0.01)</f>
        <v>28.66</v>
      </c>
      <c r="L10" s="13">
        <f t="shared" ref="L10:L59" si="4">STDEV(C10:G10)</f>
        <v>0.71356248032904224</v>
      </c>
      <c r="M10" s="14">
        <f t="shared" ref="M10:M59" si="5">L10/K10</f>
        <v>2.4897504547419479E-2</v>
      </c>
      <c r="N10" s="15">
        <f t="shared" ref="N10:N59" si="6">C10*I10</f>
        <v>672</v>
      </c>
    </row>
    <row r="11" spans="1:14" s="11" customFormat="1" ht="25.5" x14ac:dyDescent="0.25">
      <c r="A11" s="20">
        <v>2</v>
      </c>
      <c r="B11" s="42" t="s">
        <v>26</v>
      </c>
      <c r="C11" s="43">
        <v>1508</v>
      </c>
      <c r="D11" s="21">
        <f t="shared" si="0"/>
        <v>1538.16</v>
      </c>
      <c r="E11" s="21">
        <f t="shared" si="1"/>
        <v>1584.3048000000001</v>
      </c>
      <c r="F11" s="20" t="s">
        <v>24</v>
      </c>
      <c r="G11" s="20" t="s">
        <v>24</v>
      </c>
      <c r="H11" s="13">
        <f t="shared" si="2"/>
        <v>4630.4647999999997</v>
      </c>
      <c r="I11" s="44">
        <v>1</v>
      </c>
      <c r="J11" s="20">
        <v>3</v>
      </c>
      <c r="K11" s="13">
        <f t="shared" si="3"/>
        <v>1543.49</v>
      </c>
      <c r="L11" s="13">
        <f t="shared" si="4"/>
        <v>38.430436440578418</v>
      </c>
      <c r="M11" s="14">
        <f t="shared" si="5"/>
        <v>2.4898403255335905E-2</v>
      </c>
      <c r="N11" s="15">
        <f t="shared" si="6"/>
        <v>1508</v>
      </c>
    </row>
    <row r="12" spans="1:14" s="11" customFormat="1" ht="25.5" x14ac:dyDescent="0.25">
      <c r="A12" s="20">
        <v>3</v>
      </c>
      <c r="B12" s="42" t="s">
        <v>26</v>
      </c>
      <c r="C12" s="43">
        <v>1453</v>
      </c>
      <c r="D12" s="21">
        <f t="shared" si="0"/>
        <v>1482.06</v>
      </c>
      <c r="E12" s="21">
        <f t="shared" si="1"/>
        <v>1526.5218</v>
      </c>
      <c r="F12" s="20" t="s">
        <v>24</v>
      </c>
      <c r="G12" s="20" t="s">
        <v>24</v>
      </c>
      <c r="H12" s="13">
        <f t="shared" si="2"/>
        <v>4461.5817999999999</v>
      </c>
      <c r="I12" s="44">
        <v>1</v>
      </c>
      <c r="J12" s="20">
        <v>3</v>
      </c>
      <c r="K12" s="13">
        <f t="shared" si="3"/>
        <v>1487.19</v>
      </c>
      <c r="L12" s="13">
        <f t="shared" si="4"/>
        <v>37.028795854217741</v>
      </c>
      <c r="M12" s="14">
        <f t="shared" si="5"/>
        <v>2.4898497067770586E-2</v>
      </c>
      <c r="N12" s="15">
        <f t="shared" si="6"/>
        <v>1453</v>
      </c>
    </row>
    <row r="13" spans="1:14" s="11" customFormat="1" ht="25.5" x14ac:dyDescent="0.25">
      <c r="A13" s="20">
        <v>4</v>
      </c>
      <c r="B13" s="42" t="s">
        <v>26</v>
      </c>
      <c r="C13" s="43">
        <v>1453</v>
      </c>
      <c r="D13" s="21">
        <f t="shared" si="0"/>
        <v>1482.06</v>
      </c>
      <c r="E13" s="21">
        <f t="shared" si="1"/>
        <v>1526.5218</v>
      </c>
      <c r="F13" s="20" t="s">
        <v>24</v>
      </c>
      <c r="G13" s="20" t="s">
        <v>24</v>
      </c>
      <c r="H13" s="13">
        <f t="shared" si="2"/>
        <v>4461.5817999999999</v>
      </c>
      <c r="I13" s="44">
        <v>1</v>
      </c>
      <c r="J13" s="20">
        <v>3</v>
      </c>
      <c r="K13" s="13">
        <f t="shared" si="3"/>
        <v>1487.19</v>
      </c>
      <c r="L13" s="13">
        <f t="shared" si="4"/>
        <v>37.028795854217741</v>
      </c>
      <c r="M13" s="14">
        <f t="shared" si="5"/>
        <v>2.4898497067770586E-2</v>
      </c>
      <c r="N13" s="15">
        <f t="shared" si="6"/>
        <v>1453</v>
      </c>
    </row>
    <row r="14" spans="1:14" s="11" customFormat="1" ht="25.5" x14ac:dyDescent="0.25">
      <c r="A14" s="20">
        <v>5</v>
      </c>
      <c r="B14" s="42" t="s">
        <v>26</v>
      </c>
      <c r="C14" s="43">
        <v>1453</v>
      </c>
      <c r="D14" s="21">
        <f t="shared" si="0"/>
        <v>1482.06</v>
      </c>
      <c r="E14" s="21">
        <f t="shared" si="1"/>
        <v>1526.5218</v>
      </c>
      <c r="F14" s="20" t="s">
        <v>24</v>
      </c>
      <c r="G14" s="20" t="s">
        <v>24</v>
      </c>
      <c r="H14" s="13">
        <f t="shared" si="2"/>
        <v>4461.5817999999999</v>
      </c>
      <c r="I14" s="44">
        <v>1</v>
      </c>
      <c r="J14" s="20">
        <v>3</v>
      </c>
      <c r="K14" s="13">
        <f t="shared" si="3"/>
        <v>1487.19</v>
      </c>
      <c r="L14" s="13">
        <f t="shared" si="4"/>
        <v>37.028795854217741</v>
      </c>
      <c r="M14" s="14">
        <f t="shared" si="5"/>
        <v>2.4898497067770586E-2</v>
      </c>
      <c r="N14" s="15">
        <f t="shared" si="6"/>
        <v>1453</v>
      </c>
    </row>
    <row r="15" spans="1:14" s="11" customFormat="1" x14ac:dyDescent="0.25">
      <c r="A15" s="20">
        <v>6</v>
      </c>
      <c r="B15" s="42" t="s">
        <v>27</v>
      </c>
      <c r="C15" s="43">
        <v>474.97</v>
      </c>
      <c r="D15" s="21">
        <f t="shared" si="0"/>
        <v>484.46940000000006</v>
      </c>
      <c r="E15" s="21">
        <f t="shared" si="1"/>
        <v>499.00348200000008</v>
      </c>
      <c r="F15" s="20" t="s">
        <v>24</v>
      </c>
      <c r="G15" s="20" t="s">
        <v>24</v>
      </c>
      <c r="H15" s="13">
        <f t="shared" si="2"/>
        <v>1458.4428820000003</v>
      </c>
      <c r="I15" s="44">
        <v>1</v>
      </c>
      <c r="J15" s="20">
        <v>3</v>
      </c>
      <c r="K15" s="13">
        <f t="shared" si="3"/>
        <v>486.15000000000003</v>
      </c>
      <c r="L15" s="13">
        <f t="shared" si="4"/>
        <v>12.104313260067334</v>
      </c>
      <c r="M15" s="14">
        <f t="shared" si="5"/>
        <v>2.4898309698791182E-2</v>
      </c>
      <c r="N15" s="15">
        <f t="shared" si="6"/>
        <v>474.97</v>
      </c>
    </row>
    <row r="16" spans="1:14" s="11" customFormat="1" x14ac:dyDescent="0.25">
      <c r="A16" s="20">
        <v>7</v>
      </c>
      <c r="B16" s="42" t="s">
        <v>28</v>
      </c>
      <c r="C16" s="43">
        <v>462</v>
      </c>
      <c r="D16" s="21">
        <f t="shared" si="0"/>
        <v>471.24</v>
      </c>
      <c r="E16" s="21">
        <f t="shared" si="1"/>
        <v>485.37720000000002</v>
      </c>
      <c r="F16" s="20" t="s">
        <v>24</v>
      </c>
      <c r="G16" s="20" t="s">
        <v>24</v>
      </c>
      <c r="H16" s="13">
        <f t="shared" si="2"/>
        <v>1418.6172000000001</v>
      </c>
      <c r="I16" s="44">
        <v>5</v>
      </c>
      <c r="J16" s="20">
        <v>3</v>
      </c>
      <c r="K16" s="13">
        <f t="shared" si="3"/>
        <v>472.87</v>
      </c>
      <c r="L16" s="13">
        <f t="shared" si="4"/>
        <v>11.773780925429188</v>
      </c>
      <c r="M16" s="14">
        <f t="shared" si="5"/>
        <v>2.4898557585444601E-2</v>
      </c>
      <c r="N16" s="15">
        <f t="shared" si="6"/>
        <v>2310</v>
      </c>
    </row>
    <row r="17" spans="1:14" s="11" customFormat="1" x14ac:dyDescent="0.25">
      <c r="A17" s="20">
        <v>8</v>
      </c>
      <c r="B17" s="42" t="s">
        <v>29</v>
      </c>
      <c r="C17" s="43">
        <v>699</v>
      </c>
      <c r="D17" s="21">
        <f t="shared" si="0"/>
        <v>712.98</v>
      </c>
      <c r="E17" s="21">
        <f t="shared" si="1"/>
        <v>734.36940000000004</v>
      </c>
      <c r="F17" s="20" t="s">
        <v>24</v>
      </c>
      <c r="G17" s="20" t="s">
        <v>24</v>
      </c>
      <c r="H17" s="13">
        <f t="shared" si="2"/>
        <v>2146.3494000000001</v>
      </c>
      <c r="I17" s="44">
        <v>6</v>
      </c>
      <c r="J17" s="20">
        <v>3</v>
      </c>
      <c r="K17" s="13">
        <f t="shared" si="3"/>
        <v>715.45</v>
      </c>
      <c r="L17" s="13">
        <f t="shared" si="4"/>
        <v>17.813577633928585</v>
      </c>
      <c r="M17" s="14">
        <f t="shared" si="5"/>
        <v>2.4898424255962798E-2</v>
      </c>
      <c r="N17" s="15">
        <f t="shared" si="6"/>
        <v>4194</v>
      </c>
    </row>
    <row r="18" spans="1:14" s="11" customFormat="1" x14ac:dyDescent="0.25">
      <c r="A18" s="20">
        <v>9</v>
      </c>
      <c r="B18" s="42" t="s">
        <v>30</v>
      </c>
      <c r="C18" s="43">
        <v>583</v>
      </c>
      <c r="D18" s="21">
        <f t="shared" si="0"/>
        <v>594.66</v>
      </c>
      <c r="E18" s="21">
        <f t="shared" si="1"/>
        <v>612.49979999999994</v>
      </c>
      <c r="F18" s="20" t="s">
        <v>24</v>
      </c>
      <c r="G18" s="20" t="s">
        <v>24</v>
      </c>
      <c r="H18" s="13">
        <f t="shared" si="2"/>
        <v>1790.1597999999999</v>
      </c>
      <c r="I18" s="44">
        <v>1</v>
      </c>
      <c r="J18" s="20">
        <v>3</v>
      </c>
      <c r="K18" s="13">
        <f t="shared" si="3"/>
        <v>596.72</v>
      </c>
      <c r="L18" s="13">
        <f t="shared" si="4"/>
        <v>14.857390215422505</v>
      </c>
      <c r="M18" s="14">
        <f t="shared" si="5"/>
        <v>2.4898428434479328E-2</v>
      </c>
      <c r="N18" s="15">
        <f t="shared" si="6"/>
        <v>583</v>
      </c>
    </row>
    <row r="19" spans="1:14" s="11" customFormat="1" x14ac:dyDescent="0.25">
      <c r="A19" s="20">
        <v>10</v>
      </c>
      <c r="B19" s="42" t="s">
        <v>30</v>
      </c>
      <c r="C19" s="43">
        <v>734</v>
      </c>
      <c r="D19" s="21">
        <f t="shared" si="0"/>
        <v>748.68000000000006</v>
      </c>
      <c r="E19" s="21">
        <f t="shared" si="1"/>
        <v>771.14040000000011</v>
      </c>
      <c r="F19" s="20" t="s">
        <v>24</v>
      </c>
      <c r="G19" s="20" t="s">
        <v>24</v>
      </c>
      <c r="H19" s="13">
        <f t="shared" si="2"/>
        <v>2253.8204000000001</v>
      </c>
      <c r="I19" s="44">
        <v>1</v>
      </c>
      <c r="J19" s="20">
        <v>3</v>
      </c>
      <c r="K19" s="13">
        <f t="shared" si="3"/>
        <v>751.27</v>
      </c>
      <c r="L19" s="13">
        <f t="shared" si="4"/>
        <v>18.70553073433992</v>
      </c>
      <c r="M19" s="14">
        <f t="shared" si="5"/>
        <v>2.4898546107710837E-2</v>
      </c>
      <c r="N19" s="15">
        <f t="shared" si="6"/>
        <v>734</v>
      </c>
    </row>
    <row r="20" spans="1:14" s="11" customFormat="1" ht="25.5" x14ac:dyDescent="0.25">
      <c r="A20" s="20">
        <v>11</v>
      </c>
      <c r="B20" s="42" t="s">
        <v>31</v>
      </c>
      <c r="C20" s="43">
        <v>81</v>
      </c>
      <c r="D20" s="21">
        <f t="shared" si="0"/>
        <v>82.62</v>
      </c>
      <c r="E20" s="21">
        <f t="shared" si="1"/>
        <v>85.098600000000005</v>
      </c>
      <c r="F20" s="20" t="s">
        <v>24</v>
      </c>
      <c r="G20" s="20" t="s">
        <v>24</v>
      </c>
      <c r="H20" s="13">
        <f t="shared" si="2"/>
        <v>248.71860000000001</v>
      </c>
      <c r="I20" s="44">
        <v>25</v>
      </c>
      <c r="J20" s="20">
        <v>3</v>
      </c>
      <c r="K20" s="13">
        <f t="shared" si="3"/>
        <v>82.91</v>
      </c>
      <c r="L20" s="13">
        <f t="shared" si="4"/>
        <v>2.0642343180947287</v>
      </c>
      <c r="M20" s="14">
        <f t="shared" si="5"/>
        <v>2.4897290050593761E-2</v>
      </c>
      <c r="N20" s="15">
        <f t="shared" si="6"/>
        <v>2025</v>
      </c>
    </row>
    <row r="21" spans="1:14" s="11" customFormat="1" ht="25.5" x14ac:dyDescent="0.25">
      <c r="A21" s="20">
        <v>12</v>
      </c>
      <c r="B21" s="42" t="s">
        <v>32</v>
      </c>
      <c r="C21" s="43">
        <v>52</v>
      </c>
      <c r="D21" s="21">
        <f t="shared" si="0"/>
        <v>53.04</v>
      </c>
      <c r="E21" s="21">
        <f t="shared" si="1"/>
        <v>54.6312</v>
      </c>
      <c r="F21" s="20" t="s">
        <v>24</v>
      </c>
      <c r="G21" s="20" t="s">
        <v>24</v>
      </c>
      <c r="H21" s="13">
        <f t="shared" si="2"/>
        <v>159.6712</v>
      </c>
      <c r="I21" s="44">
        <v>25</v>
      </c>
      <c r="J21" s="20">
        <v>3</v>
      </c>
      <c r="K21" s="13">
        <f t="shared" si="3"/>
        <v>53.22</v>
      </c>
      <c r="L21" s="13">
        <f t="shared" si="4"/>
        <v>1.3251874634682193</v>
      </c>
      <c r="M21" s="14">
        <f t="shared" si="5"/>
        <v>2.4900177817892132E-2</v>
      </c>
      <c r="N21" s="15">
        <f t="shared" si="6"/>
        <v>1300</v>
      </c>
    </row>
    <row r="22" spans="1:14" s="11" customFormat="1" ht="25.5" x14ac:dyDescent="0.25">
      <c r="A22" s="20">
        <v>13</v>
      </c>
      <c r="B22" s="42" t="s">
        <v>33</v>
      </c>
      <c r="C22" s="43">
        <v>112</v>
      </c>
      <c r="D22" s="21">
        <f t="shared" si="0"/>
        <v>114.24000000000001</v>
      </c>
      <c r="E22" s="21">
        <f t="shared" si="1"/>
        <v>117.66720000000001</v>
      </c>
      <c r="F22" s="20" t="s">
        <v>24</v>
      </c>
      <c r="G22" s="20" t="s">
        <v>24</v>
      </c>
      <c r="H22" s="13">
        <f t="shared" si="2"/>
        <v>343.90719999999999</v>
      </c>
      <c r="I22" s="44">
        <v>12</v>
      </c>
      <c r="J22" s="20">
        <v>3</v>
      </c>
      <c r="K22" s="13">
        <f t="shared" si="3"/>
        <v>114.64</v>
      </c>
      <c r="L22" s="13">
        <f t="shared" si="4"/>
        <v>2.8542499213161689</v>
      </c>
      <c r="M22" s="14">
        <f t="shared" si="5"/>
        <v>2.4897504547419479E-2</v>
      </c>
      <c r="N22" s="15">
        <f t="shared" si="6"/>
        <v>1344</v>
      </c>
    </row>
    <row r="23" spans="1:14" s="11" customFormat="1" ht="25.5" x14ac:dyDescent="0.25">
      <c r="A23" s="20">
        <v>14</v>
      </c>
      <c r="B23" s="42" t="s">
        <v>34</v>
      </c>
      <c r="C23" s="43">
        <v>24</v>
      </c>
      <c r="D23" s="21">
        <f t="shared" si="0"/>
        <v>24.48</v>
      </c>
      <c r="E23" s="21">
        <f t="shared" si="1"/>
        <v>25.214400000000001</v>
      </c>
      <c r="F23" s="20" t="s">
        <v>24</v>
      </c>
      <c r="G23" s="20" t="s">
        <v>24</v>
      </c>
      <c r="H23" s="13">
        <f t="shared" si="2"/>
        <v>73.694400000000002</v>
      </c>
      <c r="I23" s="44">
        <v>25</v>
      </c>
      <c r="J23" s="20">
        <v>3</v>
      </c>
      <c r="K23" s="13">
        <f t="shared" si="3"/>
        <v>24.560000000000002</v>
      </c>
      <c r="L23" s="13">
        <f t="shared" si="4"/>
        <v>0.61162498313917879</v>
      </c>
      <c r="M23" s="14">
        <f t="shared" si="5"/>
        <v>2.4903297359087081E-2</v>
      </c>
      <c r="N23" s="15">
        <f t="shared" si="6"/>
        <v>600</v>
      </c>
    </row>
    <row r="24" spans="1:14" s="11" customFormat="1" ht="25.5" x14ac:dyDescent="0.25">
      <c r="A24" s="20">
        <v>15</v>
      </c>
      <c r="B24" s="42" t="s">
        <v>31</v>
      </c>
      <c r="C24" s="43">
        <v>29</v>
      </c>
      <c r="D24" s="21">
        <f t="shared" si="0"/>
        <v>29.580000000000002</v>
      </c>
      <c r="E24" s="21">
        <f t="shared" si="1"/>
        <v>30.467400000000001</v>
      </c>
      <c r="F24" s="20" t="s">
        <v>24</v>
      </c>
      <c r="G24" s="20" t="s">
        <v>24</v>
      </c>
      <c r="H24" s="13">
        <f t="shared" si="2"/>
        <v>89.047399999999996</v>
      </c>
      <c r="I24" s="44">
        <v>25</v>
      </c>
      <c r="J24" s="20">
        <v>3</v>
      </c>
      <c r="K24" s="13">
        <f t="shared" si="3"/>
        <v>29.68</v>
      </c>
      <c r="L24" s="13">
        <f t="shared" si="4"/>
        <v>0.73904685462650765</v>
      </c>
      <c r="M24" s="14">
        <f t="shared" si="5"/>
        <v>2.490050049280686E-2</v>
      </c>
      <c r="N24" s="15">
        <f t="shared" si="6"/>
        <v>725</v>
      </c>
    </row>
    <row r="25" spans="1:14" s="11" customFormat="1" ht="25.5" x14ac:dyDescent="0.25">
      <c r="A25" s="20">
        <v>16</v>
      </c>
      <c r="B25" s="42" t="s">
        <v>35</v>
      </c>
      <c r="C25" s="43">
        <v>68</v>
      </c>
      <c r="D25" s="21">
        <f t="shared" si="0"/>
        <v>69.36</v>
      </c>
      <c r="E25" s="21">
        <f t="shared" si="1"/>
        <v>71.440799999999996</v>
      </c>
      <c r="F25" s="20" t="s">
        <v>24</v>
      </c>
      <c r="G25" s="20" t="s">
        <v>24</v>
      </c>
      <c r="H25" s="13">
        <f t="shared" si="2"/>
        <v>208.80080000000001</v>
      </c>
      <c r="I25" s="44">
        <v>25</v>
      </c>
      <c r="J25" s="20">
        <v>3</v>
      </c>
      <c r="K25" s="13">
        <f t="shared" si="3"/>
        <v>69.600000000000009</v>
      </c>
      <c r="L25" s="13">
        <f t="shared" si="4"/>
        <v>1.7329374522276693</v>
      </c>
      <c r="M25" s="14">
        <f t="shared" si="5"/>
        <v>2.4898526612466509E-2</v>
      </c>
      <c r="N25" s="15">
        <f t="shared" si="6"/>
        <v>1700</v>
      </c>
    </row>
    <row r="26" spans="1:14" s="11" customFormat="1" ht="25.5" x14ac:dyDescent="0.25">
      <c r="A26" s="20">
        <v>17</v>
      </c>
      <c r="B26" s="42" t="s">
        <v>36</v>
      </c>
      <c r="C26" s="43">
        <v>177</v>
      </c>
      <c r="D26" s="21">
        <f t="shared" si="0"/>
        <v>180.54</v>
      </c>
      <c r="E26" s="21">
        <f t="shared" si="1"/>
        <v>185.9562</v>
      </c>
      <c r="F26" s="20" t="s">
        <v>24</v>
      </c>
      <c r="G26" s="20" t="s">
        <v>24</v>
      </c>
      <c r="H26" s="13">
        <f t="shared" si="2"/>
        <v>543.49619999999993</v>
      </c>
      <c r="I26" s="44">
        <v>5</v>
      </c>
      <c r="J26" s="20">
        <v>3</v>
      </c>
      <c r="K26" s="13">
        <f t="shared" si="3"/>
        <v>181.17000000000002</v>
      </c>
      <c r="L26" s="13">
        <f t="shared" si="4"/>
        <v>4.5107342506514376</v>
      </c>
      <c r="M26" s="14">
        <f t="shared" si="5"/>
        <v>2.4897799032132458E-2</v>
      </c>
      <c r="N26" s="15">
        <f t="shared" si="6"/>
        <v>885</v>
      </c>
    </row>
    <row r="27" spans="1:14" s="11" customFormat="1" ht="25.5" x14ac:dyDescent="0.25">
      <c r="A27" s="20">
        <v>18</v>
      </c>
      <c r="B27" s="42" t="s">
        <v>37</v>
      </c>
      <c r="C27" s="43">
        <v>719</v>
      </c>
      <c r="D27" s="21">
        <f t="shared" si="0"/>
        <v>733.38</v>
      </c>
      <c r="E27" s="21">
        <f t="shared" si="1"/>
        <v>755.38139999999999</v>
      </c>
      <c r="F27" s="20" t="s">
        <v>24</v>
      </c>
      <c r="G27" s="20" t="s">
        <v>24</v>
      </c>
      <c r="H27" s="13">
        <f t="shared" si="2"/>
        <v>2207.7614000000003</v>
      </c>
      <c r="I27" s="44">
        <v>3</v>
      </c>
      <c r="J27" s="20">
        <v>3</v>
      </c>
      <c r="K27" s="13">
        <f t="shared" si="3"/>
        <v>735.92</v>
      </c>
      <c r="L27" s="13">
        <f t="shared" si="4"/>
        <v>18.323265119877874</v>
      </c>
      <c r="M27" s="14">
        <f t="shared" si="5"/>
        <v>2.4898447004943303E-2</v>
      </c>
      <c r="N27" s="15">
        <f t="shared" si="6"/>
        <v>2157</v>
      </c>
    </row>
    <row r="28" spans="1:14" s="11" customFormat="1" ht="25.5" x14ac:dyDescent="0.25">
      <c r="A28" s="20">
        <v>19</v>
      </c>
      <c r="B28" s="42" t="s">
        <v>38</v>
      </c>
      <c r="C28" s="43">
        <v>781</v>
      </c>
      <c r="D28" s="21">
        <f t="shared" si="0"/>
        <v>796.62</v>
      </c>
      <c r="E28" s="21">
        <f t="shared" si="1"/>
        <v>820.51859999999999</v>
      </c>
      <c r="F28" s="20" t="s">
        <v>24</v>
      </c>
      <c r="G28" s="20" t="s">
        <v>24</v>
      </c>
      <c r="H28" s="13">
        <f t="shared" si="2"/>
        <v>2398.1385999999998</v>
      </c>
      <c r="I28" s="44">
        <v>15</v>
      </c>
      <c r="J28" s="20">
        <v>3</v>
      </c>
      <c r="K28" s="13">
        <f t="shared" si="3"/>
        <v>799.38</v>
      </c>
      <c r="L28" s="13">
        <f t="shared" si="4"/>
        <v>19.903296326320753</v>
      </c>
      <c r="M28" s="14">
        <f t="shared" si="5"/>
        <v>2.4898416680828584E-2</v>
      </c>
      <c r="N28" s="15">
        <f t="shared" si="6"/>
        <v>11715</v>
      </c>
    </row>
    <row r="29" spans="1:14" s="11" customFormat="1" x14ac:dyDescent="0.25">
      <c r="A29" s="20">
        <v>20</v>
      </c>
      <c r="B29" s="42" t="s">
        <v>39</v>
      </c>
      <c r="C29" s="43">
        <v>3574.48</v>
      </c>
      <c r="D29" s="21">
        <f t="shared" si="0"/>
        <v>3645.9695999999999</v>
      </c>
      <c r="E29" s="21">
        <f t="shared" si="1"/>
        <v>3755.348688</v>
      </c>
      <c r="F29" s="20" t="s">
        <v>24</v>
      </c>
      <c r="G29" s="20" t="s">
        <v>24</v>
      </c>
      <c r="H29" s="13">
        <f t="shared" si="2"/>
        <v>10975.798288</v>
      </c>
      <c r="I29" s="44">
        <v>6</v>
      </c>
      <c r="J29" s="20">
        <v>3</v>
      </c>
      <c r="K29" s="13">
        <f t="shared" si="3"/>
        <v>3658.6</v>
      </c>
      <c r="L29" s="13">
        <f t="shared" si="4"/>
        <v>91.093386238805422</v>
      </c>
      <c r="M29" s="14">
        <f t="shared" si="5"/>
        <v>2.489842733253305E-2</v>
      </c>
      <c r="N29" s="15">
        <f t="shared" si="6"/>
        <v>21446.880000000001</v>
      </c>
    </row>
    <row r="30" spans="1:14" s="11" customFormat="1" x14ac:dyDescent="0.25">
      <c r="A30" s="20">
        <v>21</v>
      </c>
      <c r="B30" s="42" t="s">
        <v>40</v>
      </c>
      <c r="C30" s="43">
        <v>127</v>
      </c>
      <c r="D30" s="21">
        <f t="shared" si="0"/>
        <v>129.54</v>
      </c>
      <c r="E30" s="21">
        <f t="shared" si="1"/>
        <v>133.42619999999999</v>
      </c>
      <c r="F30" s="20" t="s">
        <v>24</v>
      </c>
      <c r="G30" s="20" t="s">
        <v>24</v>
      </c>
      <c r="H30" s="13">
        <f t="shared" si="2"/>
        <v>389.96619999999996</v>
      </c>
      <c r="I30" s="44">
        <v>10</v>
      </c>
      <c r="J30" s="20">
        <v>3</v>
      </c>
      <c r="K30" s="13">
        <f t="shared" si="3"/>
        <v>129.99</v>
      </c>
      <c r="L30" s="13">
        <f t="shared" si="4"/>
        <v>3.2365155357781488</v>
      </c>
      <c r="M30" s="14">
        <f t="shared" si="5"/>
        <v>2.489818859741633E-2</v>
      </c>
      <c r="N30" s="15">
        <f t="shared" si="6"/>
        <v>1270</v>
      </c>
    </row>
    <row r="31" spans="1:14" s="11" customFormat="1" x14ac:dyDescent="0.25">
      <c r="A31" s="20">
        <v>22</v>
      </c>
      <c r="B31" s="42" t="s">
        <v>41</v>
      </c>
      <c r="C31" s="43">
        <v>245</v>
      </c>
      <c r="D31" s="21">
        <f t="shared" si="0"/>
        <v>249.9</v>
      </c>
      <c r="E31" s="21">
        <f t="shared" si="1"/>
        <v>257.39699999999999</v>
      </c>
      <c r="F31" s="20" t="s">
        <v>24</v>
      </c>
      <c r="G31" s="20" t="s">
        <v>24</v>
      </c>
      <c r="H31" s="13">
        <f t="shared" si="2"/>
        <v>752.29700000000003</v>
      </c>
      <c r="I31" s="44">
        <v>5</v>
      </c>
      <c r="J31" s="20">
        <v>3</v>
      </c>
      <c r="K31" s="13">
        <f t="shared" si="3"/>
        <v>250.77</v>
      </c>
      <c r="L31" s="13">
        <f t="shared" si="4"/>
        <v>6.243671702879106</v>
      </c>
      <c r="M31" s="14">
        <f t="shared" si="5"/>
        <v>2.489800096853334E-2</v>
      </c>
      <c r="N31" s="15">
        <f t="shared" si="6"/>
        <v>1225</v>
      </c>
    </row>
    <row r="32" spans="1:14" s="11" customFormat="1" x14ac:dyDescent="0.25">
      <c r="A32" s="20">
        <v>23</v>
      </c>
      <c r="B32" s="42" t="s">
        <v>42</v>
      </c>
      <c r="C32" s="43">
        <v>163</v>
      </c>
      <c r="D32" s="21">
        <f t="shared" si="0"/>
        <v>166.26</v>
      </c>
      <c r="E32" s="21">
        <f t="shared" si="1"/>
        <v>171.24779999999998</v>
      </c>
      <c r="F32" s="20" t="s">
        <v>24</v>
      </c>
      <c r="G32" s="20" t="s">
        <v>24</v>
      </c>
      <c r="H32" s="13">
        <f t="shared" si="2"/>
        <v>500.50779999999997</v>
      </c>
      <c r="I32" s="44">
        <v>20</v>
      </c>
      <c r="J32" s="20">
        <v>3</v>
      </c>
      <c r="K32" s="13">
        <f t="shared" si="3"/>
        <v>166.84</v>
      </c>
      <c r="L32" s="13">
        <f t="shared" si="4"/>
        <v>4.1539530104869105</v>
      </c>
      <c r="M32" s="14">
        <f t="shared" si="5"/>
        <v>2.4897824325622816E-2</v>
      </c>
      <c r="N32" s="15">
        <f t="shared" si="6"/>
        <v>3260</v>
      </c>
    </row>
    <row r="33" spans="1:14" s="11" customFormat="1" ht="38.25" x14ac:dyDescent="0.25">
      <c r="A33" s="20">
        <v>24</v>
      </c>
      <c r="B33" s="42" t="s">
        <v>43</v>
      </c>
      <c r="C33" s="43">
        <v>114</v>
      </c>
      <c r="D33" s="21">
        <f t="shared" si="0"/>
        <v>116.28</v>
      </c>
      <c r="E33" s="21">
        <f t="shared" si="1"/>
        <v>119.7684</v>
      </c>
      <c r="F33" s="20" t="s">
        <v>24</v>
      </c>
      <c r="G33" s="20" t="s">
        <v>24</v>
      </c>
      <c r="H33" s="13">
        <f t="shared" si="2"/>
        <v>350.04840000000002</v>
      </c>
      <c r="I33" s="44">
        <v>1</v>
      </c>
      <c r="J33" s="20">
        <v>3</v>
      </c>
      <c r="K33" s="13">
        <f t="shared" si="3"/>
        <v>116.68</v>
      </c>
      <c r="L33" s="13">
        <f t="shared" si="4"/>
        <v>2.9052186699110965</v>
      </c>
      <c r="M33" s="14">
        <f t="shared" si="5"/>
        <v>2.4899028710242511E-2</v>
      </c>
      <c r="N33" s="15">
        <f t="shared" si="6"/>
        <v>114</v>
      </c>
    </row>
    <row r="34" spans="1:14" s="11" customFormat="1" ht="25.5" x14ac:dyDescent="0.25">
      <c r="A34" s="20">
        <v>25</v>
      </c>
      <c r="B34" s="42" t="s">
        <v>44</v>
      </c>
      <c r="C34" s="43">
        <v>21</v>
      </c>
      <c r="D34" s="21">
        <f t="shared" si="0"/>
        <v>21.42</v>
      </c>
      <c r="E34" s="21">
        <f t="shared" si="1"/>
        <v>22.062600000000003</v>
      </c>
      <c r="F34" s="20" t="s">
        <v>24</v>
      </c>
      <c r="G34" s="20" t="s">
        <v>24</v>
      </c>
      <c r="H34" s="13">
        <f t="shared" si="2"/>
        <v>64.482600000000005</v>
      </c>
      <c r="I34" s="44">
        <v>60</v>
      </c>
      <c r="J34" s="20">
        <v>3</v>
      </c>
      <c r="K34" s="13">
        <f t="shared" si="3"/>
        <v>21.490000000000002</v>
      </c>
      <c r="L34" s="13">
        <f t="shared" si="4"/>
        <v>0.53517186024678254</v>
      </c>
      <c r="M34" s="14">
        <f t="shared" si="5"/>
        <v>2.4903297359087133E-2</v>
      </c>
      <c r="N34" s="15">
        <f t="shared" si="6"/>
        <v>1260</v>
      </c>
    </row>
    <row r="35" spans="1:14" s="11" customFormat="1" ht="25.5" x14ac:dyDescent="0.25">
      <c r="A35" s="20">
        <v>26</v>
      </c>
      <c r="B35" s="42" t="s">
        <v>45</v>
      </c>
      <c r="C35" s="43">
        <v>56</v>
      </c>
      <c r="D35" s="21">
        <f t="shared" si="0"/>
        <v>57.120000000000005</v>
      </c>
      <c r="E35" s="21">
        <f t="shared" si="1"/>
        <v>58.833600000000004</v>
      </c>
      <c r="F35" s="20" t="s">
        <v>24</v>
      </c>
      <c r="G35" s="20" t="s">
        <v>24</v>
      </c>
      <c r="H35" s="13">
        <f t="shared" si="2"/>
        <v>171.95359999999999</v>
      </c>
      <c r="I35" s="44">
        <v>3</v>
      </c>
      <c r="J35" s="20">
        <v>3</v>
      </c>
      <c r="K35" s="13">
        <f t="shared" si="3"/>
        <v>57.32</v>
      </c>
      <c r="L35" s="13">
        <f t="shared" si="4"/>
        <v>1.4271249606580845</v>
      </c>
      <c r="M35" s="14">
        <f t="shared" si="5"/>
        <v>2.4897504547419479E-2</v>
      </c>
      <c r="N35" s="15">
        <f t="shared" si="6"/>
        <v>168</v>
      </c>
    </row>
    <row r="36" spans="1:14" s="11" customFormat="1" ht="25.5" x14ac:dyDescent="0.25">
      <c r="A36" s="20">
        <v>27</v>
      </c>
      <c r="B36" s="42" t="s">
        <v>46</v>
      </c>
      <c r="C36" s="43">
        <v>65</v>
      </c>
      <c r="D36" s="21">
        <f t="shared" si="0"/>
        <v>66.3</v>
      </c>
      <c r="E36" s="21">
        <f t="shared" si="1"/>
        <v>68.289000000000001</v>
      </c>
      <c r="F36" s="20" t="s">
        <v>24</v>
      </c>
      <c r="G36" s="20" t="s">
        <v>24</v>
      </c>
      <c r="H36" s="13">
        <f t="shared" si="2"/>
        <v>199.589</v>
      </c>
      <c r="I36" s="44">
        <v>20</v>
      </c>
      <c r="J36" s="20">
        <v>3</v>
      </c>
      <c r="K36" s="13">
        <f t="shared" si="3"/>
        <v>66.53</v>
      </c>
      <c r="L36" s="13">
        <f t="shared" si="4"/>
        <v>1.6564843293352753</v>
      </c>
      <c r="M36" s="14">
        <f t="shared" si="5"/>
        <v>2.4898306468289121E-2</v>
      </c>
      <c r="N36" s="15">
        <f t="shared" si="6"/>
        <v>1300</v>
      </c>
    </row>
    <row r="37" spans="1:14" s="11" customFormat="1" x14ac:dyDescent="0.25">
      <c r="A37" s="20">
        <v>28</v>
      </c>
      <c r="B37" s="42" t="s">
        <v>47</v>
      </c>
      <c r="C37" s="43">
        <v>18</v>
      </c>
      <c r="D37" s="21">
        <f t="shared" si="0"/>
        <v>18.36</v>
      </c>
      <c r="E37" s="21">
        <f t="shared" si="1"/>
        <v>18.910799999999998</v>
      </c>
      <c r="F37" s="20" t="s">
        <v>24</v>
      </c>
      <c r="G37" s="20" t="s">
        <v>24</v>
      </c>
      <c r="H37" s="13">
        <f t="shared" si="2"/>
        <v>55.270799999999994</v>
      </c>
      <c r="I37" s="44">
        <v>40</v>
      </c>
      <c r="J37" s="20">
        <v>3</v>
      </c>
      <c r="K37" s="13">
        <f t="shared" si="3"/>
        <v>18.420000000000002</v>
      </c>
      <c r="L37" s="13">
        <f t="shared" si="4"/>
        <v>0.45871873735438279</v>
      </c>
      <c r="M37" s="14">
        <f t="shared" si="5"/>
        <v>2.4903297359087011E-2</v>
      </c>
      <c r="N37" s="15">
        <f t="shared" si="6"/>
        <v>720</v>
      </c>
    </row>
    <row r="38" spans="1:14" s="11" customFormat="1" x14ac:dyDescent="0.25">
      <c r="A38" s="20">
        <v>29</v>
      </c>
      <c r="B38" s="42" t="s">
        <v>48</v>
      </c>
      <c r="C38" s="43">
        <v>37</v>
      </c>
      <c r="D38" s="21">
        <f t="shared" si="0"/>
        <v>37.74</v>
      </c>
      <c r="E38" s="21">
        <f t="shared" si="1"/>
        <v>38.872200000000007</v>
      </c>
      <c r="F38" s="20" t="s">
        <v>24</v>
      </c>
      <c r="G38" s="20" t="s">
        <v>24</v>
      </c>
      <c r="H38" s="13">
        <f t="shared" si="2"/>
        <v>113.61220000000002</v>
      </c>
      <c r="I38" s="44">
        <v>10</v>
      </c>
      <c r="J38" s="20">
        <v>3</v>
      </c>
      <c r="K38" s="13">
        <f t="shared" si="3"/>
        <v>37.869999999999997</v>
      </c>
      <c r="L38" s="13">
        <f t="shared" si="4"/>
        <v>0.94292184900623632</v>
      </c>
      <c r="M38" s="14">
        <f t="shared" si="5"/>
        <v>2.4898913361664547E-2</v>
      </c>
      <c r="N38" s="15">
        <f t="shared" si="6"/>
        <v>370</v>
      </c>
    </row>
    <row r="39" spans="1:14" s="11" customFormat="1" ht="25.5" x14ac:dyDescent="0.25">
      <c r="A39" s="20">
        <v>30</v>
      </c>
      <c r="B39" s="42" t="s">
        <v>49</v>
      </c>
      <c r="C39" s="43">
        <v>384</v>
      </c>
      <c r="D39" s="21">
        <f t="shared" si="0"/>
        <v>391.68</v>
      </c>
      <c r="E39" s="21">
        <f t="shared" si="1"/>
        <v>403.43040000000002</v>
      </c>
      <c r="F39" s="20" t="s">
        <v>24</v>
      </c>
      <c r="G39" s="20" t="s">
        <v>24</v>
      </c>
      <c r="H39" s="13">
        <f t="shared" si="2"/>
        <v>1179.1104</v>
      </c>
      <c r="I39" s="44">
        <v>6</v>
      </c>
      <c r="J39" s="20">
        <v>3</v>
      </c>
      <c r="K39" s="13">
        <f t="shared" si="3"/>
        <v>393.04</v>
      </c>
      <c r="L39" s="13">
        <f t="shared" si="4"/>
        <v>9.7859997302268606</v>
      </c>
      <c r="M39" s="14">
        <f t="shared" si="5"/>
        <v>2.489822850149313E-2</v>
      </c>
      <c r="N39" s="15">
        <f t="shared" si="6"/>
        <v>2304</v>
      </c>
    </row>
    <row r="40" spans="1:14" s="11" customFormat="1" ht="25.5" x14ac:dyDescent="0.25">
      <c r="A40" s="20">
        <v>31</v>
      </c>
      <c r="B40" s="42" t="s">
        <v>50</v>
      </c>
      <c r="C40" s="43">
        <v>448</v>
      </c>
      <c r="D40" s="21">
        <f t="shared" si="0"/>
        <v>456.96000000000004</v>
      </c>
      <c r="E40" s="21">
        <f t="shared" si="1"/>
        <v>470.66880000000003</v>
      </c>
      <c r="F40" s="20" t="s">
        <v>24</v>
      </c>
      <c r="G40" s="20" t="s">
        <v>24</v>
      </c>
      <c r="H40" s="13">
        <f t="shared" si="2"/>
        <v>1375.6288</v>
      </c>
      <c r="I40" s="44">
        <v>1</v>
      </c>
      <c r="J40" s="20">
        <v>3</v>
      </c>
      <c r="K40" s="13">
        <f t="shared" si="3"/>
        <v>458.54</v>
      </c>
      <c r="L40" s="13">
        <f t="shared" si="4"/>
        <v>11.416999685264676</v>
      </c>
      <c r="M40" s="14">
        <f t="shared" si="5"/>
        <v>2.4898590494318217E-2</v>
      </c>
      <c r="N40" s="15">
        <f t="shared" si="6"/>
        <v>448</v>
      </c>
    </row>
    <row r="41" spans="1:14" s="11" customFormat="1" ht="25.5" x14ac:dyDescent="0.25">
      <c r="A41" s="20">
        <v>32</v>
      </c>
      <c r="B41" s="42" t="s">
        <v>50</v>
      </c>
      <c r="C41" s="43">
        <v>574</v>
      </c>
      <c r="D41" s="21">
        <f t="shared" si="0"/>
        <v>585.48</v>
      </c>
      <c r="E41" s="21">
        <f t="shared" si="1"/>
        <v>603.0444</v>
      </c>
      <c r="F41" s="20" t="s">
        <v>24</v>
      </c>
      <c r="G41" s="20" t="s">
        <v>24</v>
      </c>
      <c r="H41" s="13">
        <f t="shared" si="2"/>
        <v>1762.5244</v>
      </c>
      <c r="I41" s="44">
        <v>15</v>
      </c>
      <c r="J41" s="20">
        <v>3</v>
      </c>
      <c r="K41" s="13">
        <f t="shared" si="3"/>
        <v>587.51</v>
      </c>
      <c r="L41" s="13">
        <f t="shared" si="4"/>
        <v>14.628030846745341</v>
      </c>
      <c r="M41" s="14">
        <f t="shared" si="5"/>
        <v>2.4898352107615769E-2</v>
      </c>
      <c r="N41" s="15">
        <f t="shared" si="6"/>
        <v>8610</v>
      </c>
    </row>
    <row r="42" spans="1:14" s="11" customFormat="1" x14ac:dyDescent="0.25">
      <c r="A42" s="20">
        <v>33</v>
      </c>
      <c r="B42" s="42" t="s">
        <v>51</v>
      </c>
      <c r="C42" s="43">
        <v>339</v>
      </c>
      <c r="D42" s="21">
        <f t="shared" si="0"/>
        <v>345.78000000000003</v>
      </c>
      <c r="E42" s="21">
        <f t="shared" si="1"/>
        <v>356.15340000000003</v>
      </c>
      <c r="F42" s="20" t="s">
        <v>24</v>
      </c>
      <c r="G42" s="20" t="s">
        <v>24</v>
      </c>
      <c r="H42" s="13">
        <f t="shared" si="2"/>
        <v>1040.9333999999999</v>
      </c>
      <c r="I42" s="44">
        <v>20</v>
      </c>
      <c r="J42" s="20">
        <v>3</v>
      </c>
      <c r="K42" s="13">
        <f t="shared" si="3"/>
        <v>346.98</v>
      </c>
      <c r="L42" s="13">
        <f t="shared" si="4"/>
        <v>8.6392028868409074</v>
      </c>
      <c r="M42" s="14">
        <f t="shared" si="5"/>
        <v>2.4898273349590487E-2</v>
      </c>
      <c r="N42" s="15">
        <f t="shared" si="6"/>
        <v>6780</v>
      </c>
    </row>
    <row r="43" spans="1:14" s="11" customFormat="1" ht="25.5" x14ac:dyDescent="0.25">
      <c r="A43" s="20">
        <v>34</v>
      </c>
      <c r="B43" s="42" t="s">
        <v>52</v>
      </c>
      <c r="C43" s="43">
        <v>561</v>
      </c>
      <c r="D43" s="21">
        <f t="shared" si="0"/>
        <v>572.22</v>
      </c>
      <c r="E43" s="21">
        <f t="shared" si="1"/>
        <v>589.38660000000004</v>
      </c>
      <c r="F43" s="20" t="s">
        <v>24</v>
      </c>
      <c r="G43" s="20" t="s">
        <v>24</v>
      </c>
      <c r="H43" s="13">
        <f t="shared" si="2"/>
        <v>1722.6066000000001</v>
      </c>
      <c r="I43" s="44">
        <v>4</v>
      </c>
      <c r="J43" s="20">
        <v>3</v>
      </c>
      <c r="K43" s="13">
        <f t="shared" si="3"/>
        <v>574.20000000000005</v>
      </c>
      <c r="L43" s="13">
        <f t="shared" si="4"/>
        <v>14.296733980878312</v>
      </c>
      <c r="M43" s="14">
        <f t="shared" si="5"/>
        <v>2.4898526612466582E-2</v>
      </c>
      <c r="N43" s="15">
        <f t="shared" si="6"/>
        <v>2244</v>
      </c>
    </row>
    <row r="44" spans="1:14" s="11" customFormat="1" x14ac:dyDescent="0.25">
      <c r="A44" s="20">
        <v>35</v>
      </c>
      <c r="B44" s="42" t="s">
        <v>53</v>
      </c>
      <c r="C44" s="43">
        <v>45</v>
      </c>
      <c r="D44" s="21">
        <f t="shared" si="0"/>
        <v>45.9</v>
      </c>
      <c r="E44" s="21">
        <f t="shared" si="1"/>
        <v>47.277000000000001</v>
      </c>
      <c r="F44" s="20" t="s">
        <v>24</v>
      </c>
      <c r="G44" s="20" t="s">
        <v>24</v>
      </c>
      <c r="H44" s="13">
        <f t="shared" si="2"/>
        <v>138.17700000000002</v>
      </c>
      <c r="I44" s="44">
        <v>12</v>
      </c>
      <c r="J44" s="20">
        <v>3</v>
      </c>
      <c r="K44" s="13">
        <f t="shared" si="3"/>
        <v>46.06</v>
      </c>
      <c r="L44" s="13">
        <f t="shared" si="4"/>
        <v>1.1467968433859597</v>
      </c>
      <c r="M44" s="14">
        <f t="shared" si="5"/>
        <v>2.4897890651019532E-2</v>
      </c>
      <c r="N44" s="15">
        <f t="shared" si="6"/>
        <v>540</v>
      </c>
    </row>
    <row r="45" spans="1:14" s="11" customFormat="1" ht="25.5" x14ac:dyDescent="0.25">
      <c r="A45" s="20">
        <v>36</v>
      </c>
      <c r="B45" s="42" t="s">
        <v>54</v>
      </c>
      <c r="C45" s="43">
        <v>216</v>
      </c>
      <c r="D45" s="21">
        <f t="shared" si="0"/>
        <v>220.32</v>
      </c>
      <c r="E45" s="21">
        <f t="shared" si="1"/>
        <v>226.92959999999999</v>
      </c>
      <c r="F45" s="20" t="s">
        <v>24</v>
      </c>
      <c r="G45" s="20" t="s">
        <v>24</v>
      </c>
      <c r="H45" s="13">
        <f t="shared" si="2"/>
        <v>663.24959999999999</v>
      </c>
      <c r="I45" s="44">
        <v>30</v>
      </c>
      <c r="J45" s="20">
        <v>3</v>
      </c>
      <c r="K45" s="13">
        <f t="shared" si="3"/>
        <v>221.08</v>
      </c>
      <c r="L45" s="13">
        <f t="shared" si="4"/>
        <v>5.5046248482526003</v>
      </c>
      <c r="M45" s="14">
        <f t="shared" si="5"/>
        <v>2.4898791605991497E-2</v>
      </c>
      <c r="N45" s="15">
        <f t="shared" si="6"/>
        <v>6480</v>
      </c>
    </row>
    <row r="46" spans="1:14" s="11" customFormat="1" x14ac:dyDescent="0.25">
      <c r="A46" s="20">
        <v>37</v>
      </c>
      <c r="B46" s="42" t="s">
        <v>55</v>
      </c>
      <c r="C46" s="43">
        <v>133</v>
      </c>
      <c r="D46" s="21">
        <f t="shared" si="0"/>
        <v>135.66</v>
      </c>
      <c r="E46" s="21">
        <f t="shared" si="1"/>
        <v>139.72980000000001</v>
      </c>
      <c r="F46" s="20" t="s">
        <v>24</v>
      </c>
      <c r="G46" s="20" t="s">
        <v>24</v>
      </c>
      <c r="H46" s="13">
        <f t="shared" si="2"/>
        <v>408.38979999999998</v>
      </c>
      <c r="I46" s="44">
        <v>10</v>
      </c>
      <c r="J46" s="20">
        <v>3</v>
      </c>
      <c r="K46" s="13">
        <f t="shared" si="3"/>
        <v>136.13</v>
      </c>
      <c r="L46" s="13">
        <f t="shared" si="4"/>
        <v>3.3894217815629522</v>
      </c>
      <c r="M46" s="14">
        <f t="shared" si="5"/>
        <v>2.4898419022720577E-2</v>
      </c>
      <c r="N46" s="15">
        <f t="shared" si="6"/>
        <v>1330</v>
      </c>
    </row>
    <row r="47" spans="1:14" s="11" customFormat="1" ht="38.25" x14ac:dyDescent="0.25">
      <c r="A47" s="20">
        <v>38</v>
      </c>
      <c r="B47" s="42" t="s">
        <v>56</v>
      </c>
      <c r="C47" s="43">
        <v>2750</v>
      </c>
      <c r="D47" s="21">
        <f t="shared" si="0"/>
        <v>2805</v>
      </c>
      <c r="E47" s="21">
        <f t="shared" si="1"/>
        <v>2889.15</v>
      </c>
      <c r="F47" s="20" t="s">
        <v>24</v>
      </c>
      <c r="G47" s="20" t="s">
        <v>24</v>
      </c>
      <c r="H47" s="13">
        <f t="shared" si="2"/>
        <v>8444.15</v>
      </c>
      <c r="I47" s="44">
        <v>1</v>
      </c>
      <c r="J47" s="20">
        <v>3</v>
      </c>
      <c r="K47" s="13">
        <f t="shared" si="3"/>
        <v>2814.7200000000003</v>
      </c>
      <c r="L47" s="13">
        <f t="shared" si="4"/>
        <v>70.082029318030891</v>
      </c>
      <c r="M47" s="14">
        <f t="shared" si="5"/>
        <v>2.4898401730200831E-2</v>
      </c>
      <c r="N47" s="15">
        <f t="shared" si="6"/>
        <v>2750</v>
      </c>
    </row>
    <row r="48" spans="1:14" s="11" customFormat="1" ht="38.25" x14ac:dyDescent="0.25">
      <c r="A48" s="20">
        <v>39</v>
      </c>
      <c r="B48" s="42" t="s">
        <v>56</v>
      </c>
      <c r="C48" s="43">
        <v>548</v>
      </c>
      <c r="D48" s="21">
        <f t="shared" si="0"/>
        <v>558.96</v>
      </c>
      <c r="E48" s="21">
        <f t="shared" si="1"/>
        <v>575.72880000000009</v>
      </c>
      <c r="F48" s="20" t="s">
        <v>24</v>
      </c>
      <c r="G48" s="20" t="s">
        <v>24</v>
      </c>
      <c r="H48" s="13">
        <f t="shared" si="2"/>
        <v>1682.6888000000001</v>
      </c>
      <c r="I48" s="44">
        <v>4</v>
      </c>
      <c r="J48" s="20">
        <v>3</v>
      </c>
      <c r="K48" s="13">
        <f t="shared" si="3"/>
        <v>560.9</v>
      </c>
      <c r="L48" s="13">
        <f t="shared" si="4"/>
        <v>13.965437115011282</v>
      </c>
      <c r="M48" s="14">
        <f t="shared" si="5"/>
        <v>2.4898265492977863E-2</v>
      </c>
      <c r="N48" s="15">
        <f t="shared" si="6"/>
        <v>2192</v>
      </c>
    </row>
    <row r="49" spans="1:14" s="11" customFormat="1" x14ac:dyDescent="0.25">
      <c r="A49" s="20">
        <v>40</v>
      </c>
      <c r="B49" s="42" t="s">
        <v>57</v>
      </c>
      <c r="C49" s="43">
        <v>3563</v>
      </c>
      <c r="D49" s="21">
        <f t="shared" si="0"/>
        <v>3634.26</v>
      </c>
      <c r="E49" s="21">
        <f t="shared" si="1"/>
        <v>3743.2878000000005</v>
      </c>
      <c r="F49" s="20" t="s">
        <v>24</v>
      </c>
      <c r="G49" s="20" t="s">
        <v>24</v>
      </c>
      <c r="H49" s="13">
        <f t="shared" si="2"/>
        <v>10940.5478</v>
      </c>
      <c r="I49" s="44">
        <v>1</v>
      </c>
      <c r="J49" s="20">
        <v>3</v>
      </c>
      <c r="K49" s="13">
        <f t="shared" si="3"/>
        <v>3646.85</v>
      </c>
      <c r="L49" s="13">
        <f t="shared" si="4"/>
        <v>90.800825621870757</v>
      </c>
      <c r="M49" s="14">
        <f t="shared" si="5"/>
        <v>2.4898426209433007E-2</v>
      </c>
      <c r="N49" s="15">
        <f t="shared" si="6"/>
        <v>3563</v>
      </c>
    </row>
    <row r="50" spans="1:14" s="11" customFormat="1" ht="25.5" x14ac:dyDescent="0.25">
      <c r="A50" s="20">
        <v>41</v>
      </c>
      <c r="B50" s="42" t="s">
        <v>58</v>
      </c>
      <c r="C50" s="43">
        <v>139</v>
      </c>
      <c r="D50" s="21">
        <f t="shared" si="0"/>
        <v>141.78</v>
      </c>
      <c r="E50" s="21">
        <f t="shared" si="1"/>
        <v>146.0334</v>
      </c>
      <c r="F50" s="20" t="s">
        <v>24</v>
      </c>
      <c r="G50" s="20" t="s">
        <v>24</v>
      </c>
      <c r="H50" s="13">
        <f t="shared" si="2"/>
        <v>426.8134</v>
      </c>
      <c r="I50" s="44">
        <v>20</v>
      </c>
      <c r="J50" s="20">
        <v>3</v>
      </c>
      <c r="K50" s="13">
        <f t="shared" si="3"/>
        <v>142.27000000000001</v>
      </c>
      <c r="L50" s="13">
        <f t="shared" si="4"/>
        <v>3.5423280273477404</v>
      </c>
      <c r="M50" s="14">
        <f t="shared" si="5"/>
        <v>2.4898629558921349E-2</v>
      </c>
      <c r="N50" s="15">
        <f t="shared" si="6"/>
        <v>2780</v>
      </c>
    </row>
    <row r="51" spans="1:14" s="11" customFormat="1" ht="25.5" x14ac:dyDescent="0.25">
      <c r="A51" s="20">
        <v>42</v>
      </c>
      <c r="B51" s="42" t="s">
        <v>58</v>
      </c>
      <c r="C51" s="43">
        <v>313</v>
      </c>
      <c r="D51" s="21">
        <f t="shared" si="0"/>
        <v>319.26</v>
      </c>
      <c r="E51" s="21">
        <f t="shared" si="1"/>
        <v>328.83780000000002</v>
      </c>
      <c r="F51" s="20" t="s">
        <v>24</v>
      </c>
      <c r="G51" s="20" t="s">
        <v>24</v>
      </c>
      <c r="H51" s="13">
        <f t="shared" si="2"/>
        <v>961.09780000000001</v>
      </c>
      <c r="I51" s="44">
        <v>4</v>
      </c>
      <c r="J51" s="20">
        <v>3</v>
      </c>
      <c r="K51" s="13">
        <f t="shared" si="3"/>
        <v>320.37</v>
      </c>
      <c r="L51" s="13">
        <f t="shared" si="4"/>
        <v>7.9766091551067912</v>
      </c>
      <c r="M51" s="14">
        <f t="shared" si="5"/>
        <v>2.4898115164050289E-2</v>
      </c>
      <c r="N51" s="15">
        <f t="shared" si="6"/>
        <v>1252</v>
      </c>
    </row>
    <row r="52" spans="1:14" s="11" customFormat="1" x14ac:dyDescent="0.25">
      <c r="A52" s="20">
        <v>43</v>
      </c>
      <c r="B52" s="42" t="s">
        <v>59</v>
      </c>
      <c r="C52" s="43">
        <v>507</v>
      </c>
      <c r="D52" s="21">
        <f t="shared" si="0"/>
        <v>517.14</v>
      </c>
      <c r="E52" s="21">
        <f t="shared" si="1"/>
        <v>532.65419999999995</v>
      </c>
      <c r="F52" s="20" t="s">
        <v>24</v>
      </c>
      <c r="G52" s="20" t="s">
        <v>24</v>
      </c>
      <c r="H52" s="13">
        <f t="shared" si="2"/>
        <v>1556.7941999999998</v>
      </c>
      <c r="I52" s="44">
        <v>5</v>
      </c>
      <c r="J52" s="20">
        <v>3</v>
      </c>
      <c r="K52" s="13">
        <f t="shared" si="3"/>
        <v>518.93000000000006</v>
      </c>
      <c r="L52" s="13">
        <f t="shared" si="4"/>
        <v>12.920577768815111</v>
      </c>
      <c r="M52" s="14">
        <f t="shared" si="5"/>
        <v>2.4898498388636444E-2</v>
      </c>
      <c r="N52" s="15">
        <f t="shared" si="6"/>
        <v>2535</v>
      </c>
    </row>
    <row r="53" spans="1:14" s="11" customFormat="1" x14ac:dyDescent="0.25">
      <c r="A53" s="20">
        <v>44</v>
      </c>
      <c r="B53" s="42" t="s">
        <v>60</v>
      </c>
      <c r="C53" s="43">
        <v>245</v>
      </c>
      <c r="D53" s="21">
        <f t="shared" si="0"/>
        <v>249.9</v>
      </c>
      <c r="E53" s="21">
        <f t="shared" si="1"/>
        <v>257.39699999999999</v>
      </c>
      <c r="F53" s="20" t="s">
        <v>24</v>
      </c>
      <c r="G53" s="20" t="s">
        <v>24</v>
      </c>
      <c r="H53" s="13">
        <f t="shared" si="2"/>
        <v>752.29700000000003</v>
      </c>
      <c r="I53" s="44">
        <v>5</v>
      </c>
      <c r="J53" s="20">
        <v>3</v>
      </c>
      <c r="K53" s="13">
        <f t="shared" si="3"/>
        <v>250.77</v>
      </c>
      <c r="L53" s="13">
        <f t="shared" si="4"/>
        <v>6.243671702879106</v>
      </c>
      <c r="M53" s="14">
        <f t="shared" si="5"/>
        <v>2.489800096853334E-2</v>
      </c>
      <c r="N53" s="15">
        <f t="shared" si="6"/>
        <v>1225</v>
      </c>
    </row>
    <row r="54" spans="1:14" s="11" customFormat="1" x14ac:dyDescent="0.25">
      <c r="A54" s="20">
        <v>45</v>
      </c>
      <c r="B54" s="42" t="s">
        <v>61</v>
      </c>
      <c r="C54" s="43">
        <v>57</v>
      </c>
      <c r="D54" s="21">
        <f t="shared" si="0"/>
        <v>58.14</v>
      </c>
      <c r="E54" s="21">
        <f t="shared" si="1"/>
        <v>59.8842</v>
      </c>
      <c r="F54" s="20" t="s">
        <v>24</v>
      </c>
      <c r="G54" s="20" t="s">
        <v>24</v>
      </c>
      <c r="H54" s="13">
        <f t="shared" si="2"/>
        <v>175.02420000000001</v>
      </c>
      <c r="I54" s="44">
        <v>25</v>
      </c>
      <c r="J54" s="20">
        <v>3</v>
      </c>
      <c r="K54" s="13">
        <f t="shared" si="3"/>
        <v>58.34</v>
      </c>
      <c r="L54" s="13">
        <f t="shared" si="4"/>
        <v>1.4526093349555482</v>
      </c>
      <c r="M54" s="14">
        <f t="shared" si="5"/>
        <v>2.4899028710242511E-2</v>
      </c>
      <c r="N54" s="15">
        <f t="shared" si="6"/>
        <v>1425</v>
      </c>
    </row>
    <row r="55" spans="1:14" s="11" customFormat="1" x14ac:dyDescent="0.25">
      <c r="A55" s="20">
        <v>46</v>
      </c>
      <c r="B55" s="42" t="s">
        <v>62</v>
      </c>
      <c r="C55" s="43">
        <v>236</v>
      </c>
      <c r="D55" s="21">
        <f t="shared" si="0"/>
        <v>240.72</v>
      </c>
      <c r="E55" s="21">
        <f t="shared" si="1"/>
        <v>247.94159999999999</v>
      </c>
      <c r="F55" s="20" t="s">
        <v>24</v>
      </c>
      <c r="G55" s="20" t="s">
        <v>24</v>
      </c>
      <c r="H55" s="13">
        <f t="shared" si="2"/>
        <v>724.66160000000002</v>
      </c>
      <c r="I55" s="44">
        <v>3</v>
      </c>
      <c r="J55" s="20">
        <v>3</v>
      </c>
      <c r="K55" s="13">
        <f t="shared" si="3"/>
        <v>241.55</v>
      </c>
      <c r="L55" s="13">
        <f t="shared" si="4"/>
        <v>6.0143123342019154</v>
      </c>
      <c r="M55" s="14">
        <f t="shared" si="5"/>
        <v>2.4898829783489611E-2</v>
      </c>
      <c r="N55" s="15">
        <f t="shared" si="6"/>
        <v>708</v>
      </c>
    </row>
    <row r="56" spans="1:14" s="11" customFormat="1" ht="25.5" x14ac:dyDescent="0.25">
      <c r="A56" s="20">
        <v>47</v>
      </c>
      <c r="B56" s="42" t="s">
        <v>63</v>
      </c>
      <c r="C56" s="43">
        <v>282</v>
      </c>
      <c r="D56" s="21">
        <f t="shared" si="0"/>
        <v>287.64</v>
      </c>
      <c r="E56" s="21">
        <f t="shared" si="1"/>
        <v>296.26920000000001</v>
      </c>
      <c r="F56" s="20" t="s">
        <v>24</v>
      </c>
      <c r="G56" s="20" t="s">
        <v>24</v>
      </c>
      <c r="H56" s="13">
        <f t="shared" si="2"/>
        <v>865.90920000000006</v>
      </c>
      <c r="I56" s="44">
        <v>3</v>
      </c>
      <c r="J56" s="20">
        <v>3</v>
      </c>
      <c r="K56" s="13">
        <f t="shared" si="3"/>
        <v>288.64</v>
      </c>
      <c r="L56" s="13">
        <f t="shared" si="4"/>
        <v>7.186593551885351</v>
      </c>
      <c r="M56" s="14">
        <f t="shared" si="5"/>
        <v>2.4898120675877742E-2</v>
      </c>
      <c r="N56" s="15">
        <f t="shared" si="6"/>
        <v>846</v>
      </c>
    </row>
    <row r="57" spans="1:14" s="11" customFormat="1" ht="25.5" x14ac:dyDescent="0.25">
      <c r="A57" s="20">
        <v>48</v>
      </c>
      <c r="B57" s="42" t="s">
        <v>64</v>
      </c>
      <c r="C57" s="43">
        <v>345.95</v>
      </c>
      <c r="D57" s="21">
        <f t="shared" si="0"/>
        <v>352.86899999999997</v>
      </c>
      <c r="E57" s="21">
        <f t="shared" si="1"/>
        <v>363.45506999999998</v>
      </c>
      <c r="F57" s="20" t="s">
        <v>24</v>
      </c>
      <c r="G57" s="20" t="s">
        <v>24</v>
      </c>
      <c r="H57" s="13">
        <f t="shared" si="2"/>
        <v>1062.2740699999999</v>
      </c>
      <c r="I57" s="44">
        <v>25</v>
      </c>
      <c r="J57" s="20">
        <v>3</v>
      </c>
      <c r="K57" s="13">
        <f t="shared" si="3"/>
        <v>354.09000000000003</v>
      </c>
      <c r="L57" s="13">
        <f t="shared" si="4"/>
        <v>8.816319288208275</v>
      </c>
      <c r="M57" s="14">
        <f t="shared" si="5"/>
        <v>2.4898526612466533E-2</v>
      </c>
      <c r="N57" s="15">
        <f t="shared" si="6"/>
        <v>8648.75</v>
      </c>
    </row>
    <row r="58" spans="1:14" s="11" customFormat="1" ht="25.5" x14ac:dyDescent="0.25">
      <c r="A58" s="20">
        <v>49</v>
      </c>
      <c r="B58" s="42" t="s">
        <v>64</v>
      </c>
      <c r="C58" s="43">
        <v>345.95</v>
      </c>
      <c r="D58" s="21">
        <f t="shared" si="0"/>
        <v>352.86899999999997</v>
      </c>
      <c r="E58" s="21">
        <f t="shared" si="1"/>
        <v>363.45506999999998</v>
      </c>
      <c r="F58" s="20" t="s">
        <v>24</v>
      </c>
      <c r="G58" s="20" t="s">
        <v>24</v>
      </c>
      <c r="H58" s="13">
        <f t="shared" si="2"/>
        <v>1062.2740699999999</v>
      </c>
      <c r="I58" s="44">
        <v>25</v>
      </c>
      <c r="J58" s="20">
        <v>3</v>
      </c>
      <c r="K58" s="13">
        <f t="shared" si="3"/>
        <v>354.09000000000003</v>
      </c>
      <c r="L58" s="13">
        <f t="shared" si="4"/>
        <v>8.816319288208275</v>
      </c>
      <c r="M58" s="14">
        <f t="shared" si="5"/>
        <v>2.4898526612466533E-2</v>
      </c>
      <c r="N58" s="15">
        <f t="shared" si="6"/>
        <v>8648.75</v>
      </c>
    </row>
    <row r="59" spans="1:14" s="11" customFormat="1" ht="25.5" x14ac:dyDescent="0.25">
      <c r="A59" s="20">
        <v>50</v>
      </c>
      <c r="B59" s="42" t="s">
        <v>65</v>
      </c>
      <c r="C59" s="43">
        <v>310</v>
      </c>
      <c r="D59" s="21">
        <f t="shared" si="0"/>
        <v>316.2</v>
      </c>
      <c r="E59" s="21">
        <f t="shared" si="1"/>
        <v>325.68599999999998</v>
      </c>
      <c r="F59" s="20" t="s">
        <v>24</v>
      </c>
      <c r="G59" s="20" t="s">
        <v>24</v>
      </c>
      <c r="H59" s="13">
        <f t="shared" si="2"/>
        <v>951.88599999999997</v>
      </c>
      <c r="I59" s="44">
        <v>50</v>
      </c>
      <c r="J59" s="20">
        <v>3</v>
      </c>
      <c r="K59" s="13">
        <f t="shared" si="3"/>
        <v>317.3</v>
      </c>
      <c r="L59" s="13">
        <f t="shared" si="4"/>
        <v>7.9001560322143751</v>
      </c>
      <c r="M59" s="14">
        <f t="shared" si="5"/>
        <v>2.4898065024312559E-2</v>
      </c>
      <c r="N59" s="15">
        <f t="shared" si="6"/>
        <v>15500</v>
      </c>
    </row>
    <row r="60" spans="1:14" s="11" customFormat="1" ht="25.5" x14ac:dyDescent="0.25">
      <c r="A60" s="20">
        <v>51</v>
      </c>
      <c r="B60" s="42" t="s">
        <v>66</v>
      </c>
      <c r="C60" s="43">
        <v>408</v>
      </c>
      <c r="D60" s="21">
        <f>C60*1.02</f>
        <v>416.16</v>
      </c>
      <c r="E60" s="21">
        <f>D60*1.03</f>
        <v>428.64480000000003</v>
      </c>
      <c r="F60" s="20" t="s">
        <v>24</v>
      </c>
      <c r="G60" s="20" t="s">
        <v>24</v>
      </c>
      <c r="H60" s="13">
        <f t="shared" ref="H60:H66" si="7">C60+D60+E60</f>
        <v>1252.8048000000001</v>
      </c>
      <c r="I60" s="44">
        <v>20</v>
      </c>
      <c r="J60" s="20">
        <v>3</v>
      </c>
      <c r="K60" s="13">
        <f t="shared" ref="K60:K66" si="8">MROUND(AVERAGE(C60:G60),0.01)</f>
        <v>417.6</v>
      </c>
      <c r="L60" s="13">
        <f t="shared" ref="L60:L66" si="9">STDEV(C60:G60)</f>
        <v>10.397624713366044</v>
      </c>
      <c r="M60" s="14">
        <f t="shared" ref="M60:M66" si="10">L60/K60</f>
        <v>2.4898526612466578E-2</v>
      </c>
      <c r="N60" s="15">
        <f t="shared" ref="N60:N67" si="11">C60*I60</f>
        <v>8160</v>
      </c>
    </row>
    <row r="61" spans="1:14" s="11" customFormat="1" ht="25.5" x14ac:dyDescent="0.25">
      <c r="A61" s="20">
        <v>52</v>
      </c>
      <c r="B61" s="42" t="s">
        <v>66</v>
      </c>
      <c r="C61" s="43">
        <v>408</v>
      </c>
      <c r="D61" s="21">
        <f t="shared" ref="D61:D68" si="12">C61*1.02</f>
        <v>416.16</v>
      </c>
      <c r="E61" s="21">
        <f t="shared" ref="E61:E68" si="13">D61*1.03</f>
        <v>428.64480000000003</v>
      </c>
      <c r="F61" s="20" t="s">
        <v>24</v>
      </c>
      <c r="G61" s="20" t="s">
        <v>24</v>
      </c>
      <c r="H61" s="13">
        <f t="shared" si="7"/>
        <v>1252.8048000000001</v>
      </c>
      <c r="I61" s="44">
        <v>15</v>
      </c>
      <c r="J61" s="20">
        <v>3</v>
      </c>
      <c r="K61" s="13">
        <f t="shared" si="8"/>
        <v>417.6</v>
      </c>
      <c r="L61" s="13">
        <f t="shared" si="9"/>
        <v>10.397624713366044</v>
      </c>
      <c r="M61" s="14">
        <f t="shared" si="10"/>
        <v>2.4898526612466578E-2</v>
      </c>
      <c r="N61" s="15">
        <f t="shared" si="11"/>
        <v>6120</v>
      </c>
    </row>
    <row r="62" spans="1:14" s="11" customFormat="1" ht="42" customHeight="1" x14ac:dyDescent="0.25">
      <c r="A62" s="20">
        <v>53</v>
      </c>
      <c r="B62" s="42" t="s">
        <v>66</v>
      </c>
      <c r="C62" s="43">
        <v>406</v>
      </c>
      <c r="D62" s="21">
        <f t="shared" si="12"/>
        <v>414.12</v>
      </c>
      <c r="E62" s="21">
        <f t="shared" si="13"/>
        <v>426.54360000000003</v>
      </c>
      <c r="F62" s="20" t="s">
        <v>24</v>
      </c>
      <c r="G62" s="20" t="s">
        <v>24</v>
      </c>
      <c r="H62" s="13">
        <f t="shared" si="7"/>
        <v>1246.6636000000001</v>
      </c>
      <c r="I62" s="44">
        <v>40</v>
      </c>
      <c r="J62" s="20">
        <v>3</v>
      </c>
      <c r="K62" s="13">
        <f t="shared" si="8"/>
        <v>415.55</v>
      </c>
      <c r="L62" s="13">
        <f t="shared" si="9"/>
        <v>10.346655964771111</v>
      </c>
      <c r="M62" s="14">
        <f t="shared" si="10"/>
        <v>2.4898702839059345E-2</v>
      </c>
      <c r="N62" s="15">
        <f t="shared" si="11"/>
        <v>16240</v>
      </c>
    </row>
    <row r="63" spans="1:14" s="11" customFormat="1" ht="25.5" x14ac:dyDescent="0.25">
      <c r="A63" s="20">
        <v>54</v>
      </c>
      <c r="B63" s="42" t="s">
        <v>66</v>
      </c>
      <c r="C63" s="43">
        <v>406</v>
      </c>
      <c r="D63" s="21">
        <f t="shared" si="12"/>
        <v>414.12</v>
      </c>
      <c r="E63" s="21">
        <f t="shared" si="13"/>
        <v>426.54360000000003</v>
      </c>
      <c r="F63" s="20" t="s">
        <v>24</v>
      </c>
      <c r="G63" s="20" t="s">
        <v>24</v>
      </c>
      <c r="H63" s="13">
        <f t="shared" si="7"/>
        <v>1246.6636000000001</v>
      </c>
      <c r="I63" s="44">
        <v>40</v>
      </c>
      <c r="J63" s="20">
        <v>3</v>
      </c>
      <c r="K63" s="13">
        <f t="shared" si="8"/>
        <v>415.55</v>
      </c>
      <c r="L63" s="13">
        <f t="shared" si="9"/>
        <v>10.346655964771111</v>
      </c>
      <c r="M63" s="14">
        <f t="shared" si="10"/>
        <v>2.4898702839059345E-2</v>
      </c>
      <c r="N63" s="15">
        <f t="shared" si="11"/>
        <v>16240</v>
      </c>
    </row>
    <row r="64" spans="1:14" s="11" customFormat="1" ht="25.5" x14ac:dyDescent="0.25">
      <c r="A64" s="20">
        <v>55</v>
      </c>
      <c r="B64" s="42" t="s">
        <v>66</v>
      </c>
      <c r="C64" s="43">
        <v>408</v>
      </c>
      <c r="D64" s="21">
        <f t="shared" si="12"/>
        <v>416.16</v>
      </c>
      <c r="E64" s="21">
        <f t="shared" si="13"/>
        <v>428.64480000000003</v>
      </c>
      <c r="F64" s="20" t="s">
        <v>24</v>
      </c>
      <c r="G64" s="20" t="s">
        <v>24</v>
      </c>
      <c r="H64" s="13">
        <f t="shared" si="7"/>
        <v>1252.8048000000001</v>
      </c>
      <c r="I64" s="44">
        <v>30</v>
      </c>
      <c r="J64" s="20">
        <v>3</v>
      </c>
      <c r="K64" s="13">
        <f t="shared" si="8"/>
        <v>417.6</v>
      </c>
      <c r="L64" s="13">
        <f t="shared" si="9"/>
        <v>10.397624713366044</v>
      </c>
      <c r="M64" s="14">
        <f t="shared" si="10"/>
        <v>2.4898526612466578E-2</v>
      </c>
      <c r="N64" s="15">
        <f t="shared" si="11"/>
        <v>12240</v>
      </c>
    </row>
    <row r="65" spans="1:14" s="11" customFormat="1" ht="25.5" x14ac:dyDescent="0.25">
      <c r="A65" s="20">
        <v>56</v>
      </c>
      <c r="B65" s="42" t="s">
        <v>66</v>
      </c>
      <c r="C65" s="43">
        <v>408</v>
      </c>
      <c r="D65" s="21">
        <f t="shared" si="12"/>
        <v>416.16</v>
      </c>
      <c r="E65" s="21">
        <f t="shared" si="13"/>
        <v>428.64480000000003</v>
      </c>
      <c r="F65" s="20" t="s">
        <v>24</v>
      </c>
      <c r="G65" s="20" t="s">
        <v>24</v>
      </c>
      <c r="H65" s="13">
        <f t="shared" si="7"/>
        <v>1252.8048000000001</v>
      </c>
      <c r="I65" s="44">
        <v>15</v>
      </c>
      <c r="J65" s="20">
        <v>3</v>
      </c>
      <c r="K65" s="13">
        <f t="shared" si="8"/>
        <v>417.6</v>
      </c>
      <c r="L65" s="13">
        <f t="shared" si="9"/>
        <v>10.397624713366044</v>
      </c>
      <c r="M65" s="14">
        <f t="shared" si="10"/>
        <v>2.4898526612466578E-2</v>
      </c>
      <c r="N65" s="15">
        <f t="shared" si="11"/>
        <v>6120</v>
      </c>
    </row>
    <row r="66" spans="1:14" s="11" customFormat="1" ht="25.5" x14ac:dyDescent="0.25">
      <c r="A66" s="20">
        <v>57</v>
      </c>
      <c r="B66" s="42" t="s">
        <v>66</v>
      </c>
      <c r="C66" s="43">
        <v>408</v>
      </c>
      <c r="D66" s="21">
        <f t="shared" si="12"/>
        <v>416.16</v>
      </c>
      <c r="E66" s="21">
        <f t="shared" si="13"/>
        <v>428.64480000000003</v>
      </c>
      <c r="F66" s="20" t="s">
        <v>24</v>
      </c>
      <c r="G66" s="20" t="s">
        <v>24</v>
      </c>
      <c r="H66" s="13">
        <f t="shared" si="7"/>
        <v>1252.8048000000001</v>
      </c>
      <c r="I66" s="44">
        <v>30</v>
      </c>
      <c r="J66" s="20">
        <v>3</v>
      </c>
      <c r="K66" s="13">
        <f t="shared" si="8"/>
        <v>417.6</v>
      </c>
      <c r="L66" s="13">
        <f t="shared" si="9"/>
        <v>10.397624713366044</v>
      </c>
      <c r="M66" s="14">
        <f t="shared" si="10"/>
        <v>2.4898526612466578E-2</v>
      </c>
      <c r="N66" s="15">
        <f t="shared" si="11"/>
        <v>12240</v>
      </c>
    </row>
    <row r="67" spans="1:14" s="11" customFormat="1" ht="25.5" x14ac:dyDescent="0.25">
      <c r="A67" s="20">
        <v>58</v>
      </c>
      <c r="B67" s="42" t="s">
        <v>66</v>
      </c>
      <c r="C67" s="43">
        <v>408</v>
      </c>
      <c r="D67" s="21">
        <f t="shared" si="12"/>
        <v>416.16</v>
      </c>
      <c r="E67" s="21">
        <f t="shared" si="13"/>
        <v>428.64480000000003</v>
      </c>
      <c r="F67" s="20" t="s">
        <v>24</v>
      </c>
      <c r="G67" s="20" t="s">
        <v>24</v>
      </c>
      <c r="H67" s="13">
        <f t="shared" ref="H67:H74" si="14">C67+D67+E67</f>
        <v>1252.8048000000001</v>
      </c>
      <c r="I67" s="44">
        <v>20</v>
      </c>
      <c r="J67" s="20">
        <v>3</v>
      </c>
      <c r="K67" s="13">
        <f t="shared" ref="K67:K74" si="15">MROUND(AVERAGE(C67:G67),0.01)</f>
        <v>417.6</v>
      </c>
      <c r="L67" s="13">
        <f t="shared" ref="L67:L74" si="16">STDEV(C67:G67)</f>
        <v>10.397624713366044</v>
      </c>
      <c r="M67" s="14">
        <f t="shared" ref="M67:M74" si="17">L67/K67</f>
        <v>2.4898526612466578E-2</v>
      </c>
      <c r="N67" s="15">
        <f t="shared" si="11"/>
        <v>8160</v>
      </c>
    </row>
    <row r="68" spans="1:14" s="11" customFormat="1" ht="25.5" x14ac:dyDescent="0.25">
      <c r="A68" s="20">
        <v>59</v>
      </c>
      <c r="B68" s="42" t="s">
        <v>67</v>
      </c>
      <c r="C68" s="43">
        <v>251</v>
      </c>
      <c r="D68" s="21">
        <f t="shared" si="12"/>
        <v>256.02</v>
      </c>
      <c r="E68" s="21">
        <f t="shared" si="13"/>
        <v>263.70060000000001</v>
      </c>
      <c r="F68" s="20" t="s">
        <v>24</v>
      </c>
      <c r="G68" s="20" t="s">
        <v>24</v>
      </c>
      <c r="H68" s="13">
        <f t="shared" si="14"/>
        <v>770.72059999999999</v>
      </c>
      <c r="I68" s="44">
        <v>8</v>
      </c>
      <c r="J68" s="20">
        <v>3</v>
      </c>
      <c r="K68" s="13">
        <f t="shared" si="15"/>
        <v>256.91000000000003</v>
      </c>
      <c r="L68" s="13">
        <f t="shared" si="16"/>
        <v>6.3965779486639107</v>
      </c>
      <c r="M68" s="14">
        <f t="shared" si="17"/>
        <v>2.4898127549195865E-2</v>
      </c>
      <c r="N68" s="15">
        <f t="shared" ref="N68:N113" si="18">C68*I68</f>
        <v>2008</v>
      </c>
    </row>
    <row r="69" spans="1:14" s="11" customFormat="1" ht="25.5" x14ac:dyDescent="0.25">
      <c r="A69" s="20">
        <v>60</v>
      </c>
      <c r="B69" s="42" t="s">
        <v>67</v>
      </c>
      <c r="C69" s="43">
        <v>251</v>
      </c>
      <c r="D69" s="21">
        <f t="shared" ref="D69:D113" si="19">C69*1.02</f>
        <v>256.02</v>
      </c>
      <c r="E69" s="21">
        <f t="shared" ref="E69:E113" si="20">D69*1.03</f>
        <v>263.70060000000001</v>
      </c>
      <c r="F69" s="20" t="s">
        <v>24</v>
      </c>
      <c r="G69" s="20" t="s">
        <v>24</v>
      </c>
      <c r="H69" s="13">
        <f t="shared" si="14"/>
        <v>770.72059999999999</v>
      </c>
      <c r="I69" s="44">
        <v>8</v>
      </c>
      <c r="J69" s="20">
        <v>3</v>
      </c>
      <c r="K69" s="13">
        <f t="shared" si="15"/>
        <v>256.91000000000003</v>
      </c>
      <c r="L69" s="13">
        <f t="shared" si="16"/>
        <v>6.3965779486639107</v>
      </c>
      <c r="M69" s="14">
        <f t="shared" si="17"/>
        <v>2.4898127549195865E-2</v>
      </c>
      <c r="N69" s="15">
        <f t="shared" si="18"/>
        <v>2008</v>
      </c>
    </row>
    <row r="70" spans="1:14" s="11" customFormat="1" ht="25.5" x14ac:dyDescent="0.25">
      <c r="A70" s="20">
        <v>61</v>
      </c>
      <c r="B70" s="42" t="s">
        <v>67</v>
      </c>
      <c r="C70" s="43">
        <v>251</v>
      </c>
      <c r="D70" s="21">
        <f t="shared" si="19"/>
        <v>256.02</v>
      </c>
      <c r="E70" s="21">
        <f t="shared" si="20"/>
        <v>263.70060000000001</v>
      </c>
      <c r="F70" s="20" t="s">
        <v>24</v>
      </c>
      <c r="G70" s="20" t="s">
        <v>24</v>
      </c>
      <c r="H70" s="13">
        <f t="shared" si="14"/>
        <v>770.72059999999999</v>
      </c>
      <c r="I70" s="44">
        <v>8</v>
      </c>
      <c r="J70" s="20">
        <v>3</v>
      </c>
      <c r="K70" s="13">
        <f t="shared" si="15"/>
        <v>256.91000000000003</v>
      </c>
      <c r="L70" s="13">
        <f t="shared" si="16"/>
        <v>6.3965779486639107</v>
      </c>
      <c r="M70" s="14">
        <f t="shared" si="17"/>
        <v>2.4898127549195865E-2</v>
      </c>
      <c r="N70" s="15">
        <f t="shared" si="18"/>
        <v>2008</v>
      </c>
    </row>
    <row r="71" spans="1:14" s="11" customFormat="1" ht="25.5" x14ac:dyDescent="0.25">
      <c r="A71" s="20">
        <v>62</v>
      </c>
      <c r="B71" s="42" t="s">
        <v>68</v>
      </c>
      <c r="C71" s="43">
        <v>16</v>
      </c>
      <c r="D71" s="21">
        <f t="shared" si="19"/>
        <v>16.32</v>
      </c>
      <c r="E71" s="21">
        <f t="shared" si="20"/>
        <v>16.8096</v>
      </c>
      <c r="F71" s="20" t="s">
        <v>24</v>
      </c>
      <c r="G71" s="20" t="s">
        <v>24</v>
      </c>
      <c r="H71" s="13">
        <f t="shared" si="14"/>
        <v>49.129599999999996</v>
      </c>
      <c r="I71" s="44">
        <v>50</v>
      </c>
      <c r="J71" s="20">
        <v>3</v>
      </c>
      <c r="K71" s="13">
        <f t="shared" si="15"/>
        <v>16.38</v>
      </c>
      <c r="L71" s="13">
        <f t="shared" si="16"/>
        <v>0.4077499887594519</v>
      </c>
      <c r="M71" s="14">
        <f t="shared" si="17"/>
        <v>2.4893161706926247E-2</v>
      </c>
      <c r="N71" s="15">
        <f t="shared" si="18"/>
        <v>800</v>
      </c>
    </row>
    <row r="72" spans="1:14" s="11" customFormat="1" ht="25.5" x14ac:dyDescent="0.25">
      <c r="A72" s="20">
        <v>63</v>
      </c>
      <c r="B72" s="42" t="s">
        <v>68</v>
      </c>
      <c r="C72" s="43">
        <v>17</v>
      </c>
      <c r="D72" s="21">
        <f t="shared" si="19"/>
        <v>17.34</v>
      </c>
      <c r="E72" s="21">
        <f t="shared" si="20"/>
        <v>17.860199999999999</v>
      </c>
      <c r="F72" s="20" t="s">
        <v>24</v>
      </c>
      <c r="G72" s="20" t="s">
        <v>24</v>
      </c>
      <c r="H72" s="13">
        <f t="shared" si="14"/>
        <v>52.200200000000002</v>
      </c>
      <c r="I72" s="44">
        <v>50</v>
      </c>
      <c r="J72" s="20">
        <v>3</v>
      </c>
      <c r="K72" s="13">
        <f t="shared" si="15"/>
        <v>17.400000000000002</v>
      </c>
      <c r="L72" s="13">
        <f t="shared" si="16"/>
        <v>0.43323436305691732</v>
      </c>
      <c r="M72" s="14">
        <f t="shared" si="17"/>
        <v>2.4898526612466509E-2</v>
      </c>
      <c r="N72" s="15">
        <f t="shared" si="18"/>
        <v>850</v>
      </c>
    </row>
    <row r="73" spans="1:14" s="11" customFormat="1" ht="25.5" x14ac:dyDescent="0.25">
      <c r="A73" s="20">
        <v>64</v>
      </c>
      <c r="B73" s="42" t="s">
        <v>68</v>
      </c>
      <c r="C73" s="43">
        <v>17</v>
      </c>
      <c r="D73" s="21">
        <f t="shared" si="19"/>
        <v>17.34</v>
      </c>
      <c r="E73" s="21">
        <f t="shared" si="20"/>
        <v>17.860199999999999</v>
      </c>
      <c r="F73" s="20" t="s">
        <v>24</v>
      </c>
      <c r="G73" s="20" t="s">
        <v>24</v>
      </c>
      <c r="H73" s="13">
        <f t="shared" si="14"/>
        <v>52.200200000000002</v>
      </c>
      <c r="I73" s="44">
        <v>50</v>
      </c>
      <c r="J73" s="20">
        <v>3</v>
      </c>
      <c r="K73" s="13">
        <f t="shared" si="15"/>
        <v>17.400000000000002</v>
      </c>
      <c r="L73" s="13">
        <f t="shared" si="16"/>
        <v>0.43323436305691732</v>
      </c>
      <c r="M73" s="14">
        <f t="shared" si="17"/>
        <v>2.4898526612466509E-2</v>
      </c>
      <c r="N73" s="15">
        <f t="shared" si="18"/>
        <v>850</v>
      </c>
    </row>
    <row r="74" spans="1:14" s="11" customFormat="1" x14ac:dyDescent="0.25">
      <c r="A74" s="20">
        <v>65</v>
      </c>
      <c r="B74" s="42" t="s">
        <v>69</v>
      </c>
      <c r="C74" s="43">
        <v>337</v>
      </c>
      <c r="D74" s="21">
        <f t="shared" si="19"/>
        <v>343.74</v>
      </c>
      <c r="E74" s="21">
        <f t="shared" si="20"/>
        <v>354.05220000000003</v>
      </c>
      <c r="F74" s="20" t="s">
        <v>24</v>
      </c>
      <c r="G74" s="20" t="s">
        <v>24</v>
      </c>
      <c r="H74" s="13">
        <f t="shared" si="14"/>
        <v>1034.7922000000001</v>
      </c>
      <c r="I74" s="44">
        <v>120</v>
      </c>
      <c r="J74" s="20">
        <v>3</v>
      </c>
      <c r="K74" s="13">
        <f t="shared" si="15"/>
        <v>344.93</v>
      </c>
      <c r="L74" s="13">
        <f t="shared" si="16"/>
        <v>8.5882341382459746</v>
      </c>
      <c r="M74" s="14">
        <f t="shared" si="17"/>
        <v>2.4898484151120445E-2</v>
      </c>
      <c r="N74" s="15">
        <f t="shared" si="18"/>
        <v>40440</v>
      </c>
    </row>
    <row r="75" spans="1:14" s="11" customFormat="1" x14ac:dyDescent="0.25">
      <c r="A75" s="20">
        <v>66</v>
      </c>
      <c r="B75" s="42" t="s">
        <v>70</v>
      </c>
      <c r="C75" s="43">
        <v>895</v>
      </c>
      <c r="D75" s="21">
        <f t="shared" si="19"/>
        <v>912.9</v>
      </c>
      <c r="E75" s="21">
        <f t="shared" si="20"/>
        <v>940.28700000000003</v>
      </c>
      <c r="F75" s="20" t="s">
        <v>24</v>
      </c>
      <c r="G75" s="20" t="s">
        <v>24</v>
      </c>
      <c r="H75" s="13">
        <f t="shared" ref="H75:H113" si="21">C75+D75+E75</f>
        <v>2748.1869999999999</v>
      </c>
      <c r="I75" s="44">
        <v>10</v>
      </c>
      <c r="J75" s="20">
        <v>3</v>
      </c>
      <c r="K75" s="13">
        <f t="shared" ref="K75:K113" si="22">MROUND(AVERAGE(C75:G75),0.01)</f>
        <v>916.06000000000006</v>
      </c>
      <c r="L75" s="13">
        <f t="shared" ref="L75:L113" si="23">STDEV(C75:G75)</f>
        <v>22.808514996231871</v>
      </c>
      <c r="M75" s="14">
        <f t="shared" ref="M75:M113" si="24">L75/K75</f>
        <v>2.4898494635975668E-2</v>
      </c>
      <c r="N75" s="15">
        <f t="shared" si="18"/>
        <v>8950</v>
      </c>
    </row>
    <row r="76" spans="1:14" s="11" customFormat="1" ht="25.5" x14ac:dyDescent="0.25">
      <c r="A76" s="20">
        <v>67</v>
      </c>
      <c r="B76" s="42" t="s">
        <v>71</v>
      </c>
      <c r="C76" s="43">
        <v>1827</v>
      </c>
      <c r="D76" s="21">
        <f t="shared" si="19"/>
        <v>1863.54</v>
      </c>
      <c r="E76" s="21">
        <f t="shared" si="20"/>
        <v>1919.4462000000001</v>
      </c>
      <c r="F76" s="20" t="s">
        <v>24</v>
      </c>
      <c r="G76" s="20" t="s">
        <v>24</v>
      </c>
      <c r="H76" s="13">
        <f t="shared" si="21"/>
        <v>5609.9862000000003</v>
      </c>
      <c r="I76" s="44">
        <v>10</v>
      </c>
      <c r="J76" s="20">
        <v>3</v>
      </c>
      <c r="K76" s="13">
        <f t="shared" si="22"/>
        <v>1870</v>
      </c>
      <c r="L76" s="13">
        <f t="shared" si="23"/>
        <v>46.559951841469989</v>
      </c>
      <c r="M76" s="14">
        <f t="shared" si="24"/>
        <v>2.489836996870053E-2</v>
      </c>
      <c r="N76" s="15">
        <f t="shared" si="18"/>
        <v>18270</v>
      </c>
    </row>
    <row r="77" spans="1:14" s="11" customFormat="1" ht="25.5" x14ac:dyDescent="0.25">
      <c r="A77" s="20">
        <v>68</v>
      </c>
      <c r="B77" s="42" t="s">
        <v>72</v>
      </c>
      <c r="C77" s="43">
        <v>2017</v>
      </c>
      <c r="D77" s="21">
        <f t="shared" si="19"/>
        <v>2057.34</v>
      </c>
      <c r="E77" s="21">
        <f t="shared" si="20"/>
        <v>2119.0602000000003</v>
      </c>
      <c r="F77" s="20" t="s">
        <v>24</v>
      </c>
      <c r="G77" s="20" t="s">
        <v>24</v>
      </c>
      <c r="H77" s="13">
        <f t="shared" si="21"/>
        <v>6193.4002</v>
      </c>
      <c r="I77" s="44">
        <v>10</v>
      </c>
      <c r="J77" s="20">
        <v>3</v>
      </c>
      <c r="K77" s="13">
        <f t="shared" si="22"/>
        <v>2064.4700000000003</v>
      </c>
      <c r="L77" s="13">
        <f t="shared" si="23"/>
        <v>51.401982957988608</v>
      </c>
      <c r="M77" s="14">
        <f t="shared" si="24"/>
        <v>2.4898391818717929E-2</v>
      </c>
      <c r="N77" s="15">
        <f t="shared" si="18"/>
        <v>20170</v>
      </c>
    </row>
    <row r="78" spans="1:14" s="11" customFormat="1" ht="25.5" x14ac:dyDescent="0.25">
      <c r="A78" s="20">
        <v>69</v>
      </c>
      <c r="B78" s="42" t="s">
        <v>73</v>
      </c>
      <c r="C78" s="43">
        <v>1954</v>
      </c>
      <c r="D78" s="21">
        <f t="shared" si="19"/>
        <v>1993.08</v>
      </c>
      <c r="E78" s="21">
        <f t="shared" si="20"/>
        <v>2052.8724000000002</v>
      </c>
      <c r="F78" s="20" t="s">
        <v>24</v>
      </c>
      <c r="G78" s="20" t="s">
        <v>24</v>
      </c>
      <c r="H78" s="13">
        <f t="shared" si="21"/>
        <v>5999.9524000000001</v>
      </c>
      <c r="I78" s="44">
        <v>10</v>
      </c>
      <c r="J78" s="20">
        <v>3</v>
      </c>
      <c r="K78" s="13">
        <f t="shared" si="22"/>
        <v>1999.98</v>
      </c>
      <c r="L78" s="13">
        <f t="shared" si="23"/>
        <v>49.796467377248199</v>
      </c>
      <c r="M78" s="14">
        <f t="shared" si="24"/>
        <v>2.4898482673450833E-2</v>
      </c>
      <c r="N78" s="15">
        <f t="shared" si="18"/>
        <v>19540</v>
      </c>
    </row>
    <row r="79" spans="1:14" s="11" customFormat="1" ht="25.5" x14ac:dyDescent="0.25">
      <c r="A79" s="20">
        <v>70</v>
      </c>
      <c r="B79" s="42" t="s">
        <v>74</v>
      </c>
      <c r="C79" s="43">
        <v>1954</v>
      </c>
      <c r="D79" s="21">
        <f t="shared" si="19"/>
        <v>1993.08</v>
      </c>
      <c r="E79" s="21">
        <f t="shared" si="20"/>
        <v>2052.8724000000002</v>
      </c>
      <c r="F79" s="20" t="s">
        <v>24</v>
      </c>
      <c r="G79" s="20" t="s">
        <v>24</v>
      </c>
      <c r="H79" s="13">
        <f t="shared" si="21"/>
        <v>5999.9524000000001</v>
      </c>
      <c r="I79" s="44">
        <v>6</v>
      </c>
      <c r="J79" s="20">
        <v>3</v>
      </c>
      <c r="K79" s="13">
        <f t="shared" si="22"/>
        <v>1999.98</v>
      </c>
      <c r="L79" s="13">
        <f t="shared" si="23"/>
        <v>49.796467377248199</v>
      </c>
      <c r="M79" s="14">
        <f t="shared" si="24"/>
        <v>2.4898482673450833E-2</v>
      </c>
      <c r="N79" s="15">
        <f t="shared" si="18"/>
        <v>11724</v>
      </c>
    </row>
    <row r="80" spans="1:14" s="11" customFormat="1" ht="25.5" x14ac:dyDescent="0.25">
      <c r="A80" s="20">
        <v>71</v>
      </c>
      <c r="B80" s="42" t="s">
        <v>75</v>
      </c>
      <c r="C80" s="43">
        <v>1117</v>
      </c>
      <c r="D80" s="21">
        <f t="shared" si="19"/>
        <v>1139.3399999999999</v>
      </c>
      <c r="E80" s="21">
        <f t="shared" si="20"/>
        <v>1173.5201999999999</v>
      </c>
      <c r="F80" s="20" t="s">
        <v>24</v>
      </c>
      <c r="G80" s="20" t="s">
        <v>24</v>
      </c>
      <c r="H80" s="13">
        <f t="shared" si="21"/>
        <v>3429.8602000000001</v>
      </c>
      <c r="I80" s="44">
        <v>1</v>
      </c>
      <c r="J80" s="20">
        <v>3</v>
      </c>
      <c r="K80" s="13">
        <f t="shared" si="22"/>
        <v>1143.29</v>
      </c>
      <c r="L80" s="13">
        <f t="shared" si="23"/>
        <v>28.46604609026922</v>
      </c>
      <c r="M80" s="14">
        <f t="shared" si="24"/>
        <v>2.4898360075107123E-2</v>
      </c>
      <c r="N80" s="15">
        <f t="shared" si="18"/>
        <v>1117</v>
      </c>
    </row>
    <row r="81" spans="1:14" s="11" customFormat="1" ht="25.5" x14ac:dyDescent="0.25">
      <c r="A81" s="20">
        <v>72</v>
      </c>
      <c r="B81" s="42" t="s">
        <v>76</v>
      </c>
      <c r="C81" s="43">
        <v>345</v>
      </c>
      <c r="D81" s="21">
        <f t="shared" si="19"/>
        <v>351.90000000000003</v>
      </c>
      <c r="E81" s="21">
        <f t="shared" si="20"/>
        <v>362.45700000000005</v>
      </c>
      <c r="F81" s="20" t="s">
        <v>24</v>
      </c>
      <c r="G81" s="20" t="s">
        <v>24</v>
      </c>
      <c r="H81" s="13">
        <f t="shared" si="21"/>
        <v>1059.3570000000002</v>
      </c>
      <c r="I81" s="44">
        <v>3</v>
      </c>
      <c r="J81" s="20">
        <v>3</v>
      </c>
      <c r="K81" s="13">
        <f t="shared" si="22"/>
        <v>353.12</v>
      </c>
      <c r="L81" s="13">
        <f t="shared" si="23"/>
        <v>8.7921091326257113</v>
      </c>
      <c r="M81" s="14">
        <f t="shared" si="24"/>
        <v>2.4898360706348297E-2</v>
      </c>
      <c r="N81" s="15">
        <f t="shared" si="18"/>
        <v>1035</v>
      </c>
    </row>
    <row r="82" spans="1:14" s="11" customFormat="1" ht="25.5" x14ac:dyDescent="0.25">
      <c r="A82" s="20">
        <v>73</v>
      </c>
      <c r="B82" s="42" t="s">
        <v>77</v>
      </c>
      <c r="C82" s="43">
        <v>397</v>
      </c>
      <c r="D82" s="21">
        <f t="shared" si="19"/>
        <v>404.94</v>
      </c>
      <c r="E82" s="21">
        <f t="shared" si="20"/>
        <v>417.08820000000003</v>
      </c>
      <c r="F82" s="20" t="s">
        <v>24</v>
      </c>
      <c r="G82" s="20" t="s">
        <v>24</v>
      </c>
      <c r="H82" s="13">
        <f t="shared" si="21"/>
        <v>1219.0282000000002</v>
      </c>
      <c r="I82" s="44">
        <v>5</v>
      </c>
      <c r="J82" s="20">
        <v>3</v>
      </c>
      <c r="K82" s="13">
        <f t="shared" si="22"/>
        <v>406.34000000000003</v>
      </c>
      <c r="L82" s="13">
        <f t="shared" si="23"/>
        <v>10.117296596093922</v>
      </c>
      <c r="M82" s="14">
        <f t="shared" si="24"/>
        <v>2.48985987008267E-2</v>
      </c>
      <c r="N82" s="15">
        <f t="shared" si="18"/>
        <v>1985</v>
      </c>
    </row>
    <row r="83" spans="1:14" s="11" customFormat="1" ht="25.5" x14ac:dyDescent="0.25">
      <c r="A83" s="20">
        <v>74</v>
      </c>
      <c r="B83" s="42" t="s">
        <v>77</v>
      </c>
      <c r="C83" s="43">
        <v>563.75</v>
      </c>
      <c r="D83" s="21">
        <f t="shared" si="19"/>
        <v>575.02499999999998</v>
      </c>
      <c r="E83" s="21">
        <f t="shared" si="20"/>
        <v>592.27575000000002</v>
      </c>
      <c r="F83" s="20" t="s">
        <v>24</v>
      </c>
      <c r="G83" s="20" t="s">
        <v>24</v>
      </c>
      <c r="H83" s="13">
        <f t="shared" si="21"/>
        <v>1731.0507500000001</v>
      </c>
      <c r="I83" s="44">
        <v>3</v>
      </c>
      <c r="J83" s="20">
        <v>3</v>
      </c>
      <c r="K83" s="13">
        <f t="shared" si="22"/>
        <v>577.02</v>
      </c>
      <c r="L83" s="13">
        <f t="shared" si="23"/>
        <v>14.366816010196331</v>
      </c>
      <c r="M83" s="14">
        <f t="shared" si="24"/>
        <v>2.4898298170247708E-2</v>
      </c>
      <c r="N83" s="15">
        <f t="shared" si="18"/>
        <v>1691.25</v>
      </c>
    </row>
    <row r="84" spans="1:14" s="11" customFormat="1" ht="25.5" x14ac:dyDescent="0.25">
      <c r="A84" s="20">
        <v>75</v>
      </c>
      <c r="B84" s="42" t="s">
        <v>78</v>
      </c>
      <c r="C84" s="43">
        <v>30</v>
      </c>
      <c r="D84" s="21">
        <f t="shared" si="19"/>
        <v>30.6</v>
      </c>
      <c r="E84" s="21">
        <f t="shared" si="20"/>
        <v>31.518000000000001</v>
      </c>
      <c r="F84" s="20" t="s">
        <v>24</v>
      </c>
      <c r="G84" s="20" t="s">
        <v>24</v>
      </c>
      <c r="H84" s="13">
        <f t="shared" si="21"/>
        <v>92.117999999999995</v>
      </c>
      <c r="I84" s="44">
        <v>96</v>
      </c>
      <c r="J84" s="20">
        <v>3</v>
      </c>
      <c r="K84" s="13">
        <f t="shared" si="22"/>
        <v>30.71</v>
      </c>
      <c r="L84" s="13">
        <f t="shared" si="23"/>
        <v>0.76453122892397307</v>
      </c>
      <c r="M84" s="14">
        <f t="shared" si="24"/>
        <v>2.4895188177270371E-2</v>
      </c>
      <c r="N84" s="15">
        <f t="shared" si="18"/>
        <v>2880</v>
      </c>
    </row>
    <row r="85" spans="1:14" s="11" customFormat="1" x14ac:dyDescent="0.25">
      <c r="A85" s="20">
        <v>76</v>
      </c>
      <c r="B85" s="42" t="s">
        <v>79</v>
      </c>
      <c r="C85" s="43">
        <v>80</v>
      </c>
      <c r="D85" s="21">
        <f t="shared" si="19"/>
        <v>81.599999999999994</v>
      </c>
      <c r="E85" s="21">
        <f t="shared" si="20"/>
        <v>84.048000000000002</v>
      </c>
      <c r="F85" s="20" t="s">
        <v>24</v>
      </c>
      <c r="G85" s="20" t="s">
        <v>24</v>
      </c>
      <c r="H85" s="13">
        <f t="shared" si="21"/>
        <v>245.648</v>
      </c>
      <c r="I85" s="44">
        <v>48</v>
      </c>
      <c r="J85" s="20">
        <v>3</v>
      </c>
      <c r="K85" s="13">
        <f t="shared" si="22"/>
        <v>81.88</v>
      </c>
      <c r="L85" s="13">
        <f t="shared" si="23"/>
        <v>2.0387499437972623</v>
      </c>
      <c r="M85" s="14">
        <f t="shared" si="24"/>
        <v>2.4899242107929438E-2</v>
      </c>
      <c r="N85" s="15">
        <f t="shared" si="18"/>
        <v>3840</v>
      </c>
    </row>
    <row r="86" spans="1:14" s="11" customFormat="1" x14ac:dyDescent="0.25">
      <c r="A86" s="20">
        <v>77</v>
      </c>
      <c r="B86" s="42" t="s">
        <v>80</v>
      </c>
      <c r="C86" s="43">
        <v>315</v>
      </c>
      <c r="D86" s="21">
        <f t="shared" si="19"/>
        <v>321.3</v>
      </c>
      <c r="E86" s="21">
        <f t="shared" si="20"/>
        <v>330.93900000000002</v>
      </c>
      <c r="F86" s="20" t="s">
        <v>24</v>
      </c>
      <c r="G86" s="20" t="s">
        <v>24</v>
      </c>
      <c r="H86" s="13">
        <f t="shared" si="21"/>
        <v>967.23900000000003</v>
      </c>
      <c r="I86" s="44">
        <v>10</v>
      </c>
      <c r="J86" s="20">
        <v>3</v>
      </c>
      <c r="K86" s="13">
        <f t="shared" si="22"/>
        <v>322.41000000000003</v>
      </c>
      <c r="L86" s="13">
        <f t="shared" si="23"/>
        <v>8.0275779037017241</v>
      </c>
      <c r="M86" s="14">
        <f t="shared" si="24"/>
        <v>2.4898662894146346E-2</v>
      </c>
      <c r="N86" s="15">
        <f t="shared" si="18"/>
        <v>3150</v>
      </c>
    </row>
    <row r="87" spans="1:14" s="11" customFormat="1" ht="25.5" x14ac:dyDescent="0.25">
      <c r="A87" s="20">
        <v>78</v>
      </c>
      <c r="B87" s="42" t="s">
        <v>81</v>
      </c>
      <c r="C87" s="43">
        <v>18</v>
      </c>
      <c r="D87" s="21">
        <f t="shared" si="19"/>
        <v>18.36</v>
      </c>
      <c r="E87" s="21">
        <f t="shared" si="20"/>
        <v>18.910799999999998</v>
      </c>
      <c r="F87" s="20" t="s">
        <v>24</v>
      </c>
      <c r="G87" s="20" t="s">
        <v>24</v>
      </c>
      <c r="H87" s="13">
        <f t="shared" si="21"/>
        <v>55.270799999999994</v>
      </c>
      <c r="I87" s="44">
        <v>100</v>
      </c>
      <c r="J87" s="20">
        <v>3</v>
      </c>
      <c r="K87" s="13">
        <f t="shared" si="22"/>
        <v>18.420000000000002</v>
      </c>
      <c r="L87" s="13">
        <f t="shared" si="23"/>
        <v>0.45871873735438279</v>
      </c>
      <c r="M87" s="14">
        <f t="shared" si="24"/>
        <v>2.4903297359087011E-2</v>
      </c>
      <c r="N87" s="15">
        <f t="shared" si="18"/>
        <v>1800</v>
      </c>
    </row>
    <row r="88" spans="1:14" s="11" customFormat="1" ht="25.5" x14ac:dyDescent="0.25">
      <c r="A88" s="20">
        <v>79</v>
      </c>
      <c r="B88" s="42" t="s">
        <v>82</v>
      </c>
      <c r="C88" s="43">
        <v>15</v>
      </c>
      <c r="D88" s="21">
        <f t="shared" si="19"/>
        <v>15.3</v>
      </c>
      <c r="E88" s="21">
        <f t="shared" si="20"/>
        <v>15.759</v>
      </c>
      <c r="F88" s="20" t="s">
        <v>24</v>
      </c>
      <c r="G88" s="20" t="s">
        <v>24</v>
      </c>
      <c r="H88" s="13">
        <f t="shared" si="21"/>
        <v>46.058999999999997</v>
      </c>
      <c r="I88" s="44">
        <v>50</v>
      </c>
      <c r="J88" s="20">
        <v>3</v>
      </c>
      <c r="K88" s="13">
        <f t="shared" si="22"/>
        <v>15.35</v>
      </c>
      <c r="L88" s="13">
        <f t="shared" si="23"/>
        <v>0.38226561446198654</v>
      </c>
      <c r="M88" s="14">
        <f t="shared" si="24"/>
        <v>2.490329735908707E-2</v>
      </c>
      <c r="N88" s="15">
        <f t="shared" si="18"/>
        <v>750</v>
      </c>
    </row>
    <row r="89" spans="1:14" s="11" customFormat="1" ht="25.5" x14ac:dyDescent="0.25">
      <c r="A89" s="20">
        <v>80</v>
      </c>
      <c r="B89" s="42" t="s">
        <v>83</v>
      </c>
      <c r="C89" s="43">
        <v>10</v>
      </c>
      <c r="D89" s="21">
        <f t="shared" si="19"/>
        <v>10.199999999999999</v>
      </c>
      <c r="E89" s="21">
        <f t="shared" si="20"/>
        <v>10.506</v>
      </c>
      <c r="F89" s="20" t="s">
        <v>24</v>
      </c>
      <c r="G89" s="20" t="s">
        <v>24</v>
      </c>
      <c r="H89" s="13">
        <f t="shared" si="21"/>
        <v>30.706</v>
      </c>
      <c r="I89" s="44">
        <v>20</v>
      </c>
      <c r="J89" s="20">
        <v>3</v>
      </c>
      <c r="K89" s="13">
        <f t="shared" si="22"/>
        <v>10.24</v>
      </c>
      <c r="L89" s="13">
        <f t="shared" si="23"/>
        <v>0.25484374297465778</v>
      </c>
      <c r="M89" s="14">
        <f t="shared" si="24"/>
        <v>2.4887084274868923E-2</v>
      </c>
      <c r="N89" s="15">
        <f t="shared" si="18"/>
        <v>200</v>
      </c>
    </row>
    <row r="90" spans="1:14" s="11" customFormat="1" ht="25.5" x14ac:dyDescent="0.25">
      <c r="A90" s="20">
        <v>81</v>
      </c>
      <c r="B90" s="42" t="s">
        <v>84</v>
      </c>
      <c r="C90" s="43">
        <v>170</v>
      </c>
      <c r="D90" s="21">
        <f t="shared" si="19"/>
        <v>173.4</v>
      </c>
      <c r="E90" s="21">
        <f t="shared" si="20"/>
        <v>178.602</v>
      </c>
      <c r="F90" s="20" t="s">
        <v>24</v>
      </c>
      <c r="G90" s="20" t="s">
        <v>24</v>
      </c>
      <c r="H90" s="13">
        <f t="shared" si="21"/>
        <v>522.00199999999995</v>
      </c>
      <c r="I90" s="44">
        <v>6</v>
      </c>
      <c r="J90" s="20">
        <v>3</v>
      </c>
      <c r="K90" s="13">
        <f t="shared" si="22"/>
        <v>174</v>
      </c>
      <c r="L90" s="13">
        <f t="shared" si="23"/>
        <v>4.3323436305691807</v>
      </c>
      <c r="M90" s="14">
        <f t="shared" si="24"/>
        <v>2.4898526612466557E-2</v>
      </c>
      <c r="N90" s="15">
        <f t="shared" si="18"/>
        <v>1020</v>
      </c>
    </row>
    <row r="91" spans="1:14" s="11" customFormat="1" ht="25.5" x14ac:dyDescent="0.25">
      <c r="A91" s="20">
        <v>82</v>
      </c>
      <c r="B91" s="42" t="s">
        <v>85</v>
      </c>
      <c r="C91" s="43">
        <v>231</v>
      </c>
      <c r="D91" s="21">
        <f t="shared" si="19"/>
        <v>235.62</v>
      </c>
      <c r="E91" s="21">
        <f t="shared" si="20"/>
        <v>242.68860000000001</v>
      </c>
      <c r="F91" s="20" t="s">
        <v>24</v>
      </c>
      <c r="G91" s="20" t="s">
        <v>24</v>
      </c>
      <c r="H91" s="13">
        <f t="shared" si="21"/>
        <v>709.30860000000007</v>
      </c>
      <c r="I91" s="44">
        <v>10</v>
      </c>
      <c r="J91" s="20">
        <v>3</v>
      </c>
      <c r="K91" s="13">
        <f t="shared" si="22"/>
        <v>236.44</v>
      </c>
      <c r="L91" s="13">
        <f t="shared" si="23"/>
        <v>5.8868904627145939</v>
      </c>
      <c r="M91" s="14">
        <f t="shared" si="24"/>
        <v>2.4898031055297726E-2</v>
      </c>
      <c r="N91" s="15">
        <f t="shared" si="18"/>
        <v>2310</v>
      </c>
    </row>
    <row r="92" spans="1:14" s="11" customFormat="1" ht="25.5" x14ac:dyDescent="0.25">
      <c r="A92" s="20">
        <v>83</v>
      </c>
      <c r="B92" s="42" t="s">
        <v>86</v>
      </c>
      <c r="C92" s="43">
        <v>364</v>
      </c>
      <c r="D92" s="21">
        <f t="shared" si="19"/>
        <v>371.28000000000003</v>
      </c>
      <c r="E92" s="21">
        <f t="shared" si="20"/>
        <v>382.41840000000002</v>
      </c>
      <c r="F92" s="20" t="s">
        <v>24</v>
      </c>
      <c r="G92" s="20" t="s">
        <v>24</v>
      </c>
      <c r="H92" s="13">
        <f t="shared" si="21"/>
        <v>1117.6984</v>
      </c>
      <c r="I92" s="44">
        <v>10</v>
      </c>
      <c r="J92" s="20">
        <v>3</v>
      </c>
      <c r="K92" s="13">
        <f t="shared" si="22"/>
        <v>372.57</v>
      </c>
      <c r="L92" s="13">
        <f t="shared" si="23"/>
        <v>9.2763122442775447</v>
      </c>
      <c r="M92" s="14">
        <f t="shared" si="24"/>
        <v>2.4898172811223515E-2</v>
      </c>
      <c r="N92" s="15">
        <f t="shared" si="18"/>
        <v>3640</v>
      </c>
    </row>
    <row r="93" spans="1:14" s="11" customFormat="1" ht="25.5" x14ac:dyDescent="0.25">
      <c r="A93" s="20">
        <v>84</v>
      </c>
      <c r="B93" s="42" t="s">
        <v>85</v>
      </c>
      <c r="C93" s="43">
        <v>39</v>
      </c>
      <c r="D93" s="21">
        <f t="shared" si="19"/>
        <v>39.78</v>
      </c>
      <c r="E93" s="21">
        <f t="shared" si="20"/>
        <v>40.973400000000005</v>
      </c>
      <c r="F93" s="20" t="s">
        <v>24</v>
      </c>
      <c r="G93" s="20" t="s">
        <v>24</v>
      </c>
      <c r="H93" s="13">
        <f t="shared" si="21"/>
        <v>119.7534</v>
      </c>
      <c r="I93" s="44">
        <v>50</v>
      </c>
      <c r="J93" s="20">
        <v>3</v>
      </c>
      <c r="K93" s="13">
        <f t="shared" si="22"/>
        <v>39.92</v>
      </c>
      <c r="L93" s="13">
        <f t="shared" si="23"/>
        <v>0.99389059760116727</v>
      </c>
      <c r="M93" s="14">
        <f t="shared" si="24"/>
        <v>2.489705905814547E-2</v>
      </c>
      <c r="N93" s="15">
        <f t="shared" si="18"/>
        <v>1950</v>
      </c>
    </row>
    <row r="94" spans="1:14" s="11" customFormat="1" ht="25.5" x14ac:dyDescent="0.25">
      <c r="A94" s="20">
        <v>85</v>
      </c>
      <c r="B94" s="42" t="s">
        <v>87</v>
      </c>
      <c r="C94" s="43">
        <v>36</v>
      </c>
      <c r="D94" s="21">
        <f t="shared" si="19"/>
        <v>36.72</v>
      </c>
      <c r="E94" s="21">
        <f t="shared" si="20"/>
        <v>37.821599999999997</v>
      </c>
      <c r="F94" s="20" t="s">
        <v>24</v>
      </c>
      <c r="G94" s="20" t="s">
        <v>24</v>
      </c>
      <c r="H94" s="13">
        <f t="shared" si="21"/>
        <v>110.54159999999999</v>
      </c>
      <c r="I94" s="44">
        <v>200</v>
      </c>
      <c r="J94" s="20">
        <v>3</v>
      </c>
      <c r="K94" s="13">
        <f t="shared" si="22"/>
        <v>36.85</v>
      </c>
      <c r="L94" s="13">
        <f t="shared" si="23"/>
        <v>0.91743747470876558</v>
      </c>
      <c r="M94" s="14">
        <f t="shared" si="24"/>
        <v>2.4896539340807749E-2</v>
      </c>
      <c r="N94" s="15">
        <f t="shared" si="18"/>
        <v>7200</v>
      </c>
    </row>
    <row r="95" spans="1:14" s="11" customFormat="1" ht="25.5" x14ac:dyDescent="0.25">
      <c r="A95" s="20">
        <v>86</v>
      </c>
      <c r="B95" s="42" t="s">
        <v>88</v>
      </c>
      <c r="C95" s="43">
        <v>24</v>
      </c>
      <c r="D95" s="21">
        <f t="shared" si="19"/>
        <v>24.48</v>
      </c>
      <c r="E95" s="21">
        <f t="shared" si="20"/>
        <v>25.214400000000001</v>
      </c>
      <c r="F95" s="20" t="s">
        <v>24</v>
      </c>
      <c r="G95" s="20" t="s">
        <v>24</v>
      </c>
      <c r="H95" s="13">
        <f t="shared" si="21"/>
        <v>73.694400000000002</v>
      </c>
      <c r="I95" s="44">
        <v>50</v>
      </c>
      <c r="J95" s="20">
        <v>3</v>
      </c>
      <c r="K95" s="13">
        <f t="shared" si="22"/>
        <v>24.560000000000002</v>
      </c>
      <c r="L95" s="13">
        <f t="shared" si="23"/>
        <v>0.61162498313917879</v>
      </c>
      <c r="M95" s="14">
        <f t="shared" si="24"/>
        <v>2.4903297359087081E-2</v>
      </c>
      <c r="N95" s="15">
        <f t="shared" si="18"/>
        <v>1200</v>
      </c>
    </row>
    <row r="96" spans="1:14" s="11" customFormat="1" ht="25.5" x14ac:dyDescent="0.25">
      <c r="A96" s="20">
        <v>87</v>
      </c>
      <c r="B96" s="42" t="s">
        <v>88</v>
      </c>
      <c r="C96" s="43">
        <v>24</v>
      </c>
      <c r="D96" s="21">
        <f t="shared" si="19"/>
        <v>24.48</v>
      </c>
      <c r="E96" s="21">
        <f t="shared" si="20"/>
        <v>25.214400000000001</v>
      </c>
      <c r="F96" s="20" t="s">
        <v>24</v>
      </c>
      <c r="G96" s="20" t="s">
        <v>24</v>
      </c>
      <c r="H96" s="13">
        <f t="shared" si="21"/>
        <v>73.694400000000002</v>
      </c>
      <c r="I96" s="44">
        <v>50</v>
      </c>
      <c r="J96" s="20">
        <v>3</v>
      </c>
      <c r="K96" s="13">
        <f t="shared" si="22"/>
        <v>24.560000000000002</v>
      </c>
      <c r="L96" s="13">
        <f t="shared" si="23"/>
        <v>0.61162498313917879</v>
      </c>
      <c r="M96" s="14">
        <f t="shared" si="24"/>
        <v>2.4903297359087081E-2</v>
      </c>
      <c r="N96" s="15">
        <f t="shared" si="18"/>
        <v>1200</v>
      </c>
    </row>
    <row r="97" spans="1:14" s="11" customFormat="1" ht="25.5" x14ac:dyDescent="0.25">
      <c r="A97" s="20">
        <v>88</v>
      </c>
      <c r="B97" s="42" t="s">
        <v>88</v>
      </c>
      <c r="C97" s="43">
        <v>24</v>
      </c>
      <c r="D97" s="21">
        <f t="shared" si="19"/>
        <v>24.48</v>
      </c>
      <c r="E97" s="21">
        <f t="shared" si="20"/>
        <v>25.214400000000001</v>
      </c>
      <c r="F97" s="20" t="s">
        <v>24</v>
      </c>
      <c r="G97" s="20" t="s">
        <v>24</v>
      </c>
      <c r="H97" s="13">
        <f t="shared" si="21"/>
        <v>73.694400000000002</v>
      </c>
      <c r="I97" s="44">
        <v>200</v>
      </c>
      <c r="J97" s="20">
        <v>3</v>
      </c>
      <c r="K97" s="13">
        <f t="shared" si="22"/>
        <v>24.560000000000002</v>
      </c>
      <c r="L97" s="13">
        <f t="shared" si="23"/>
        <v>0.61162498313917879</v>
      </c>
      <c r="M97" s="14">
        <f t="shared" si="24"/>
        <v>2.4903297359087081E-2</v>
      </c>
      <c r="N97" s="15">
        <f t="shared" si="18"/>
        <v>4800</v>
      </c>
    </row>
    <row r="98" spans="1:14" s="11" customFormat="1" ht="25.5" x14ac:dyDescent="0.25">
      <c r="A98" s="20">
        <v>89</v>
      </c>
      <c r="B98" s="42" t="s">
        <v>88</v>
      </c>
      <c r="C98" s="43">
        <v>26.02</v>
      </c>
      <c r="D98" s="21">
        <f t="shared" si="19"/>
        <v>26.540400000000002</v>
      </c>
      <c r="E98" s="21">
        <f t="shared" si="20"/>
        <v>27.336612000000002</v>
      </c>
      <c r="F98" s="20" t="s">
        <v>24</v>
      </c>
      <c r="G98" s="20" t="s">
        <v>24</v>
      </c>
      <c r="H98" s="13">
        <f t="shared" si="21"/>
        <v>79.897012000000004</v>
      </c>
      <c r="I98" s="44">
        <v>50</v>
      </c>
      <c r="J98" s="20">
        <v>3</v>
      </c>
      <c r="K98" s="13">
        <f t="shared" si="22"/>
        <v>26.63</v>
      </c>
      <c r="L98" s="13">
        <f t="shared" si="23"/>
        <v>0.66310341922006033</v>
      </c>
      <c r="M98" s="14">
        <f t="shared" si="24"/>
        <v>2.4900616568533998E-2</v>
      </c>
      <c r="N98" s="15">
        <f t="shared" si="18"/>
        <v>1301</v>
      </c>
    </row>
    <row r="99" spans="1:14" s="11" customFormat="1" ht="25.5" x14ac:dyDescent="0.25">
      <c r="A99" s="20">
        <v>90</v>
      </c>
      <c r="B99" s="42" t="s">
        <v>88</v>
      </c>
      <c r="C99" s="43">
        <v>26.02</v>
      </c>
      <c r="D99" s="21">
        <f t="shared" si="19"/>
        <v>26.540400000000002</v>
      </c>
      <c r="E99" s="21">
        <f t="shared" si="20"/>
        <v>27.336612000000002</v>
      </c>
      <c r="F99" s="20" t="s">
        <v>24</v>
      </c>
      <c r="G99" s="20" t="s">
        <v>24</v>
      </c>
      <c r="H99" s="13">
        <f t="shared" si="21"/>
        <v>79.897012000000004</v>
      </c>
      <c r="I99" s="44">
        <v>150</v>
      </c>
      <c r="J99" s="20">
        <v>3</v>
      </c>
      <c r="K99" s="13">
        <f t="shared" si="22"/>
        <v>26.63</v>
      </c>
      <c r="L99" s="13">
        <f t="shared" si="23"/>
        <v>0.66310341922006033</v>
      </c>
      <c r="M99" s="14">
        <f t="shared" si="24"/>
        <v>2.4900616568533998E-2</v>
      </c>
      <c r="N99" s="15">
        <f t="shared" si="18"/>
        <v>3903</v>
      </c>
    </row>
    <row r="100" spans="1:14" s="11" customFormat="1" x14ac:dyDescent="0.25">
      <c r="A100" s="20">
        <v>91</v>
      </c>
      <c r="B100" s="42" t="s">
        <v>89</v>
      </c>
      <c r="C100" s="43">
        <v>21</v>
      </c>
      <c r="D100" s="21">
        <f t="shared" si="19"/>
        <v>21.42</v>
      </c>
      <c r="E100" s="21">
        <f t="shared" si="20"/>
        <v>22.062600000000003</v>
      </c>
      <c r="F100" s="20" t="s">
        <v>24</v>
      </c>
      <c r="G100" s="20" t="s">
        <v>24</v>
      </c>
      <c r="H100" s="13">
        <f t="shared" si="21"/>
        <v>64.482600000000005</v>
      </c>
      <c r="I100" s="44">
        <v>60</v>
      </c>
      <c r="J100" s="20">
        <v>3</v>
      </c>
      <c r="K100" s="13">
        <f t="shared" si="22"/>
        <v>21.490000000000002</v>
      </c>
      <c r="L100" s="13">
        <f t="shared" si="23"/>
        <v>0.53517186024678254</v>
      </c>
      <c r="M100" s="14">
        <f t="shared" si="24"/>
        <v>2.4903297359087133E-2</v>
      </c>
      <c r="N100" s="15">
        <f t="shared" si="18"/>
        <v>1260</v>
      </c>
    </row>
    <row r="101" spans="1:14" s="11" customFormat="1" x14ac:dyDescent="0.25">
      <c r="A101" s="20">
        <v>92</v>
      </c>
      <c r="B101" s="42" t="s">
        <v>90</v>
      </c>
      <c r="C101" s="43">
        <v>210</v>
      </c>
      <c r="D101" s="21">
        <f t="shared" si="19"/>
        <v>214.20000000000002</v>
      </c>
      <c r="E101" s="21">
        <f t="shared" si="20"/>
        <v>220.62600000000003</v>
      </c>
      <c r="F101" s="20" t="s">
        <v>24</v>
      </c>
      <c r="G101" s="20" t="s">
        <v>24</v>
      </c>
      <c r="H101" s="13">
        <f t="shared" si="21"/>
        <v>644.82600000000002</v>
      </c>
      <c r="I101" s="44">
        <v>2</v>
      </c>
      <c r="J101" s="20">
        <v>3</v>
      </c>
      <c r="K101" s="13">
        <f t="shared" si="22"/>
        <v>214.94</v>
      </c>
      <c r="L101" s="13">
        <f t="shared" si="23"/>
        <v>5.3517186024678258</v>
      </c>
      <c r="M101" s="14">
        <f t="shared" si="24"/>
        <v>2.4898662894146394E-2</v>
      </c>
      <c r="N101" s="15">
        <f t="shared" si="18"/>
        <v>420</v>
      </c>
    </row>
    <row r="102" spans="1:14" s="11" customFormat="1" x14ac:dyDescent="0.25">
      <c r="A102" s="20">
        <v>93</v>
      </c>
      <c r="B102" s="42" t="s">
        <v>91</v>
      </c>
      <c r="C102" s="43">
        <v>329</v>
      </c>
      <c r="D102" s="21">
        <f t="shared" si="19"/>
        <v>335.58</v>
      </c>
      <c r="E102" s="21">
        <f t="shared" si="20"/>
        <v>345.6474</v>
      </c>
      <c r="F102" s="20" t="s">
        <v>24</v>
      </c>
      <c r="G102" s="20" t="s">
        <v>24</v>
      </c>
      <c r="H102" s="13">
        <f t="shared" si="21"/>
        <v>1010.2274</v>
      </c>
      <c r="I102" s="44">
        <v>10</v>
      </c>
      <c r="J102" s="20">
        <v>3</v>
      </c>
      <c r="K102" s="13">
        <f t="shared" si="22"/>
        <v>336.74</v>
      </c>
      <c r="L102" s="13">
        <f t="shared" si="23"/>
        <v>8.3843591438662379</v>
      </c>
      <c r="M102" s="14">
        <f t="shared" si="24"/>
        <v>2.4898613600600576E-2</v>
      </c>
      <c r="N102" s="15">
        <f t="shared" si="18"/>
        <v>3290</v>
      </c>
    </row>
    <row r="103" spans="1:14" s="11" customFormat="1" x14ac:dyDescent="0.25">
      <c r="A103" s="20">
        <v>94</v>
      </c>
      <c r="B103" s="42" t="s">
        <v>91</v>
      </c>
      <c r="C103" s="43">
        <v>329</v>
      </c>
      <c r="D103" s="21">
        <f t="shared" si="19"/>
        <v>335.58</v>
      </c>
      <c r="E103" s="21">
        <f t="shared" si="20"/>
        <v>345.6474</v>
      </c>
      <c r="F103" s="20" t="s">
        <v>24</v>
      </c>
      <c r="G103" s="20" t="s">
        <v>24</v>
      </c>
      <c r="H103" s="13">
        <f t="shared" si="21"/>
        <v>1010.2274</v>
      </c>
      <c r="I103" s="44">
        <v>1</v>
      </c>
      <c r="J103" s="20">
        <v>3</v>
      </c>
      <c r="K103" s="13">
        <f t="shared" si="22"/>
        <v>336.74</v>
      </c>
      <c r="L103" s="13">
        <f t="shared" si="23"/>
        <v>8.3843591438662379</v>
      </c>
      <c r="M103" s="14">
        <f t="shared" si="24"/>
        <v>2.4898613600600576E-2</v>
      </c>
      <c r="N103" s="15">
        <f t="shared" si="18"/>
        <v>329</v>
      </c>
    </row>
    <row r="104" spans="1:14" s="11" customFormat="1" x14ac:dyDescent="0.25">
      <c r="A104" s="20">
        <v>95</v>
      </c>
      <c r="B104" s="42" t="s">
        <v>91</v>
      </c>
      <c r="C104" s="43">
        <v>289</v>
      </c>
      <c r="D104" s="21">
        <f t="shared" si="19"/>
        <v>294.78000000000003</v>
      </c>
      <c r="E104" s="21">
        <f t="shared" si="20"/>
        <v>303.62340000000006</v>
      </c>
      <c r="F104" s="20" t="s">
        <v>24</v>
      </c>
      <c r="G104" s="20" t="s">
        <v>24</v>
      </c>
      <c r="H104" s="13">
        <f t="shared" si="21"/>
        <v>887.40340000000003</v>
      </c>
      <c r="I104" s="44">
        <v>15</v>
      </c>
      <c r="J104" s="20">
        <v>3</v>
      </c>
      <c r="K104" s="13">
        <f t="shared" si="22"/>
        <v>295.8</v>
      </c>
      <c r="L104" s="13">
        <f t="shared" si="23"/>
        <v>7.3649841719676337</v>
      </c>
      <c r="M104" s="14">
        <f t="shared" si="24"/>
        <v>2.4898526612466644E-2</v>
      </c>
      <c r="N104" s="15">
        <f t="shared" si="18"/>
        <v>4335</v>
      </c>
    </row>
    <row r="105" spans="1:14" s="11" customFormat="1" ht="25.5" x14ac:dyDescent="0.25">
      <c r="A105" s="20">
        <v>96</v>
      </c>
      <c r="B105" s="42" t="s">
        <v>92</v>
      </c>
      <c r="C105" s="43">
        <v>146</v>
      </c>
      <c r="D105" s="21">
        <f t="shared" si="19"/>
        <v>148.92000000000002</v>
      </c>
      <c r="E105" s="21">
        <f t="shared" si="20"/>
        <v>153.38760000000002</v>
      </c>
      <c r="F105" s="20" t="s">
        <v>24</v>
      </c>
      <c r="G105" s="20" t="s">
        <v>24</v>
      </c>
      <c r="H105" s="13">
        <f t="shared" si="21"/>
        <v>448.30760000000004</v>
      </c>
      <c r="I105" s="44">
        <v>20</v>
      </c>
      <c r="J105" s="20">
        <v>3</v>
      </c>
      <c r="K105" s="13">
        <f t="shared" si="22"/>
        <v>149.44</v>
      </c>
      <c r="L105" s="13">
        <f t="shared" si="23"/>
        <v>3.7207186474300102</v>
      </c>
      <c r="M105" s="14">
        <f t="shared" si="24"/>
        <v>2.4897742555072339E-2</v>
      </c>
      <c r="N105" s="15">
        <f t="shared" si="18"/>
        <v>2920</v>
      </c>
    </row>
    <row r="106" spans="1:14" s="11" customFormat="1" ht="25.5" x14ac:dyDescent="0.25">
      <c r="A106" s="20">
        <v>97</v>
      </c>
      <c r="B106" s="42" t="s">
        <v>92</v>
      </c>
      <c r="C106" s="43">
        <v>194</v>
      </c>
      <c r="D106" s="21">
        <f t="shared" si="19"/>
        <v>197.88</v>
      </c>
      <c r="E106" s="21">
        <f t="shared" si="20"/>
        <v>203.81639999999999</v>
      </c>
      <c r="F106" s="20" t="s">
        <v>24</v>
      </c>
      <c r="G106" s="20" t="s">
        <v>24</v>
      </c>
      <c r="H106" s="13">
        <f t="shared" si="21"/>
        <v>595.69640000000004</v>
      </c>
      <c r="I106" s="44">
        <v>10</v>
      </c>
      <c r="J106" s="20">
        <v>3</v>
      </c>
      <c r="K106" s="13">
        <f t="shared" si="22"/>
        <v>198.57</v>
      </c>
      <c r="L106" s="13">
        <f t="shared" si="23"/>
        <v>4.9439686137083507</v>
      </c>
      <c r="M106" s="14">
        <f t="shared" si="24"/>
        <v>2.4897862787472181E-2</v>
      </c>
      <c r="N106" s="15">
        <f t="shared" si="18"/>
        <v>1940</v>
      </c>
    </row>
    <row r="107" spans="1:14" s="11" customFormat="1" ht="25.5" x14ac:dyDescent="0.25">
      <c r="A107" s="20">
        <v>98</v>
      </c>
      <c r="B107" s="42" t="s">
        <v>93</v>
      </c>
      <c r="C107" s="43">
        <v>49</v>
      </c>
      <c r="D107" s="21">
        <f t="shared" si="19"/>
        <v>49.980000000000004</v>
      </c>
      <c r="E107" s="21">
        <f t="shared" si="20"/>
        <v>51.479400000000005</v>
      </c>
      <c r="F107" s="20" t="s">
        <v>24</v>
      </c>
      <c r="G107" s="20" t="s">
        <v>24</v>
      </c>
      <c r="H107" s="13">
        <f t="shared" si="21"/>
        <v>150.45940000000002</v>
      </c>
      <c r="I107" s="44">
        <v>10</v>
      </c>
      <c r="J107" s="20">
        <v>3</v>
      </c>
      <c r="K107" s="13">
        <f t="shared" si="22"/>
        <v>50.15</v>
      </c>
      <c r="L107" s="13">
        <f t="shared" si="23"/>
        <v>1.2487343405758247</v>
      </c>
      <c r="M107" s="14">
        <f t="shared" si="24"/>
        <v>2.4899986850963604E-2</v>
      </c>
      <c r="N107" s="15">
        <f t="shared" si="18"/>
        <v>490</v>
      </c>
    </row>
    <row r="108" spans="1:14" s="11" customFormat="1" ht="38.25" x14ac:dyDescent="0.25">
      <c r="A108" s="20">
        <v>99</v>
      </c>
      <c r="B108" s="42" t="s">
        <v>94</v>
      </c>
      <c r="C108" s="43">
        <v>1104.1500000000001</v>
      </c>
      <c r="D108" s="21">
        <f t="shared" ref="D108:D113" si="25">C108*1.02</f>
        <v>1126.2330000000002</v>
      </c>
      <c r="E108" s="21">
        <f t="shared" ref="E108:E113" si="26">D108*1.03</f>
        <v>1160.0199900000002</v>
      </c>
      <c r="F108" s="20" t="s">
        <v>24</v>
      </c>
      <c r="G108" s="20" t="s">
        <v>24</v>
      </c>
      <c r="H108" s="13">
        <f t="shared" ref="H108:H113" si="27">C108+D108+E108</f>
        <v>3390.4029900000005</v>
      </c>
      <c r="I108" s="44">
        <v>2</v>
      </c>
      <c r="J108" s="20">
        <v>3</v>
      </c>
      <c r="K108" s="13">
        <f t="shared" ref="K108:K113" si="28">MROUND(AVERAGE(C108:G108),0.01)</f>
        <v>1130.1300000000001</v>
      </c>
      <c r="L108" s="13">
        <f t="shared" ref="L108:L113" si="29">STDEV(C108:G108)</f>
        <v>28.138571880546888</v>
      </c>
      <c r="M108" s="14">
        <f t="shared" ref="M108:M113" si="30">L108/K108</f>
        <v>2.4898526612466606E-2</v>
      </c>
      <c r="N108" s="15">
        <f t="shared" ref="N108:N113" si="31">C108*I108</f>
        <v>2208.3000000000002</v>
      </c>
    </row>
    <row r="109" spans="1:14" s="11" customFormat="1" ht="25.5" x14ac:dyDescent="0.25">
      <c r="A109" s="20">
        <v>100</v>
      </c>
      <c r="B109" s="42" t="s">
        <v>25</v>
      </c>
      <c r="C109" s="43">
        <v>42</v>
      </c>
      <c r="D109" s="21">
        <f t="shared" si="25"/>
        <v>42.84</v>
      </c>
      <c r="E109" s="21">
        <f t="shared" si="26"/>
        <v>44.125200000000007</v>
      </c>
      <c r="F109" s="20" t="s">
        <v>24</v>
      </c>
      <c r="G109" s="20" t="s">
        <v>24</v>
      </c>
      <c r="H109" s="13">
        <f t="shared" si="27"/>
        <v>128.96520000000001</v>
      </c>
      <c r="I109" s="44">
        <v>25</v>
      </c>
      <c r="J109" s="20">
        <v>3</v>
      </c>
      <c r="K109" s="13">
        <f t="shared" si="28"/>
        <v>42.99</v>
      </c>
      <c r="L109" s="13">
        <f t="shared" si="29"/>
        <v>1.0703437204935651</v>
      </c>
      <c r="M109" s="14">
        <f t="shared" si="30"/>
        <v>2.4897504547419517E-2</v>
      </c>
      <c r="N109" s="15">
        <f t="shared" si="31"/>
        <v>1050</v>
      </c>
    </row>
    <row r="110" spans="1:14" s="11" customFormat="1" ht="38.25" x14ac:dyDescent="0.25">
      <c r="A110" s="20">
        <v>101</v>
      </c>
      <c r="B110" s="42" t="s">
        <v>95</v>
      </c>
      <c r="C110" s="43">
        <v>14</v>
      </c>
      <c r="D110" s="21">
        <f t="shared" si="25"/>
        <v>14.280000000000001</v>
      </c>
      <c r="E110" s="21">
        <f t="shared" si="26"/>
        <v>14.708400000000001</v>
      </c>
      <c r="F110" s="20" t="s">
        <v>24</v>
      </c>
      <c r="G110" s="20" t="s">
        <v>24</v>
      </c>
      <c r="H110" s="13">
        <f t="shared" si="27"/>
        <v>42.988399999999999</v>
      </c>
      <c r="I110" s="44">
        <v>72</v>
      </c>
      <c r="J110" s="20">
        <v>3</v>
      </c>
      <c r="K110" s="13">
        <f t="shared" si="28"/>
        <v>14.33</v>
      </c>
      <c r="L110" s="13">
        <f t="shared" si="29"/>
        <v>0.35678124016452112</v>
      </c>
      <c r="M110" s="14">
        <f t="shared" si="30"/>
        <v>2.4897504547419479E-2</v>
      </c>
      <c r="N110" s="15">
        <f t="shared" si="31"/>
        <v>1008</v>
      </c>
    </row>
    <row r="111" spans="1:14" s="11" customFormat="1" x14ac:dyDescent="0.25">
      <c r="A111" s="20">
        <v>102</v>
      </c>
      <c r="B111" s="42" t="s">
        <v>96</v>
      </c>
      <c r="C111" s="43">
        <v>427</v>
      </c>
      <c r="D111" s="21">
        <f t="shared" si="25"/>
        <v>435.54</v>
      </c>
      <c r="E111" s="21">
        <f t="shared" si="26"/>
        <v>448.60620000000006</v>
      </c>
      <c r="F111" s="20" t="s">
        <v>24</v>
      </c>
      <c r="G111" s="20" t="s">
        <v>24</v>
      </c>
      <c r="H111" s="13">
        <f t="shared" si="27"/>
        <v>1311.1462000000001</v>
      </c>
      <c r="I111" s="44">
        <v>3</v>
      </c>
      <c r="J111" s="20">
        <v>3</v>
      </c>
      <c r="K111" s="13">
        <f t="shared" si="28"/>
        <v>437.05</v>
      </c>
      <c r="L111" s="13">
        <f t="shared" si="29"/>
        <v>10.881827825017908</v>
      </c>
      <c r="M111" s="14">
        <f t="shared" si="30"/>
        <v>2.4898359055069003E-2</v>
      </c>
      <c r="N111" s="15">
        <f t="shared" si="31"/>
        <v>1281</v>
      </c>
    </row>
    <row r="112" spans="1:14" s="11" customFormat="1" ht="25.5" x14ac:dyDescent="0.25">
      <c r="A112" s="20">
        <v>103</v>
      </c>
      <c r="B112" s="42" t="s">
        <v>97</v>
      </c>
      <c r="C112" s="43">
        <v>41</v>
      </c>
      <c r="D112" s="21">
        <f t="shared" si="25"/>
        <v>41.82</v>
      </c>
      <c r="E112" s="21">
        <f t="shared" si="26"/>
        <v>43.074600000000004</v>
      </c>
      <c r="F112" s="20" t="s">
        <v>24</v>
      </c>
      <c r="G112" s="20" t="s">
        <v>24</v>
      </c>
      <c r="H112" s="13">
        <f t="shared" si="27"/>
        <v>125.8946</v>
      </c>
      <c r="I112" s="44">
        <v>48</v>
      </c>
      <c r="J112" s="20">
        <v>3</v>
      </c>
      <c r="K112" s="13">
        <f t="shared" si="28"/>
        <v>41.96</v>
      </c>
      <c r="L112" s="13">
        <f t="shared" si="29"/>
        <v>1.044859346196098</v>
      </c>
      <c r="M112" s="14">
        <f t="shared" si="30"/>
        <v>2.4901319022785938E-2</v>
      </c>
      <c r="N112" s="15">
        <f t="shared" si="31"/>
        <v>1968</v>
      </c>
    </row>
    <row r="113" spans="1:14" s="11" customFormat="1" ht="25.5" x14ac:dyDescent="0.25">
      <c r="A113" s="20">
        <v>104</v>
      </c>
      <c r="B113" s="42" t="s">
        <v>98</v>
      </c>
      <c r="C113" s="43">
        <v>111.19</v>
      </c>
      <c r="D113" s="21">
        <f t="shared" si="25"/>
        <v>113.41379999999999</v>
      </c>
      <c r="E113" s="21">
        <f t="shared" si="26"/>
        <v>116.816214</v>
      </c>
      <c r="F113" s="20" t="s">
        <v>24</v>
      </c>
      <c r="G113" s="20" t="s">
        <v>24</v>
      </c>
      <c r="H113" s="13">
        <f t="shared" si="27"/>
        <v>341.42001399999998</v>
      </c>
      <c r="I113" s="44">
        <v>10</v>
      </c>
      <c r="J113" s="20">
        <v>3</v>
      </c>
      <c r="K113" s="13">
        <f t="shared" si="28"/>
        <v>113.81</v>
      </c>
      <c r="L113" s="13">
        <f t="shared" si="29"/>
        <v>2.8336075781352204</v>
      </c>
      <c r="M113" s="14">
        <f t="shared" si="30"/>
        <v>2.4897702997409895E-2</v>
      </c>
      <c r="N113" s="15">
        <f t="shared" si="31"/>
        <v>1111.9000000000001</v>
      </c>
    </row>
    <row r="114" spans="1:14" ht="27" customHeight="1" x14ac:dyDescent="0.25">
      <c r="A114" s="32">
        <v>30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18"/>
      <c r="N114" s="19">
        <f>SUM(N10:N113)</f>
        <v>432950.8</v>
      </c>
    </row>
    <row r="115" spans="1:14" ht="15.75" customHeight="1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16"/>
    </row>
    <row r="116" spans="1:14" ht="15.75" customHeight="1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16"/>
    </row>
    <row r="117" spans="1:14" ht="15.75" customHeight="1" x14ac:dyDescent="0.25"/>
    <row r="118" spans="1:14" ht="15.75" customHeight="1" x14ac:dyDescent="0.25"/>
    <row r="119" spans="1:14" ht="15.75" customHeight="1" x14ac:dyDescent="0.25"/>
    <row r="120" spans="1:14" ht="15.75" customHeight="1" x14ac:dyDescent="0.25"/>
  </sheetData>
  <autoFilter ref="A9:N114"/>
  <mergeCells count="12">
    <mergeCell ref="C7:H7"/>
    <mergeCell ref="I7:I8"/>
    <mergeCell ref="A114:L114"/>
    <mergeCell ref="J7:J8"/>
    <mergeCell ref="K7:M7"/>
    <mergeCell ref="A7:A8"/>
    <mergeCell ref="B7:B8"/>
    <mergeCell ref="L1:N1"/>
    <mergeCell ref="A2:N2"/>
    <mergeCell ref="A3:N3"/>
    <mergeCell ref="A4:N4"/>
    <mergeCell ref="A5:N5"/>
  </mergeCells>
  <pageMargins left="0.7" right="0.7" top="0.75" bottom="0.75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SERGEI</dc:creator>
  <cp:lastModifiedBy>admin</cp:lastModifiedBy>
  <cp:lastPrinted>2023-10-13T10:11:44Z</cp:lastPrinted>
  <dcterms:created xsi:type="dcterms:W3CDTF">2023-10-13T10:03:42Z</dcterms:created>
  <dcterms:modified xsi:type="dcterms:W3CDTF">2026-06-04T15:25:34Z</dcterms:modified>
</cp:coreProperties>
</file>