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600"/>
  </bookViews>
  <sheets>
    <sheet name="Лист2" sheetId="2" r:id="rId1"/>
  </sheets>
  <calcPr calcId="162913"/>
</workbook>
</file>

<file path=xl/calcChain.xml><?xml version="1.0" encoding="utf-8"?>
<calcChain xmlns="http://schemas.openxmlformats.org/spreadsheetml/2006/main">
  <c r="J27" i="2" l="1"/>
  <c r="L27" i="2" s="1"/>
  <c r="J21" i="2"/>
  <c r="L21" i="2" s="1"/>
  <c r="J17" i="2"/>
  <c r="L17" i="2" s="1"/>
  <c r="J13" i="2"/>
  <c r="L13" i="2" s="1"/>
  <c r="J10" i="2"/>
  <c r="L10" i="2" s="1"/>
  <c r="L31" i="2" l="1"/>
</calcChain>
</file>

<file path=xl/sharedStrings.xml><?xml version="1.0" encoding="utf-8"?>
<sst xmlns="http://schemas.openxmlformats.org/spreadsheetml/2006/main" count="56" uniqueCount="43">
  <si>
    <t>УТВЕРЖДАЮ</t>
  </si>
  <si>
    <t>№ п/п</t>
  </si>
  <si>
    <t>Ед. изм.</t>
  </si>
  <si>
    <t>Кол-во</t>
  </si>
  <si>
    <t>Наименование товара</t>
  </si>
  <si>
    <t xml:space="preserve">СОГЛАСОВАНО       </t>
  </si>
  <si>
    <t>Код ККН</t>
  </si>
  <si>
    <t>Источник ценовой информации</t>
  </si>
  <si>
    <t xml:space="preserve">Сумма в т.ч  НДС, руб. </t>
  </si>
  <si>
    <t>Начальник отдела образования администрации Пушкинского района Санкт-Петербурга                                                      _______________ И.Н. Орловская</t>
  </si>
  <si>
    <t>ГБДОУ детский сад № 13 Пушкинского района Санкт-Петербурга                                                       И.О.заведующего________И.Ю.Асланова</t>
  </si>
  <si>
    <t>Цены из Реестра товаров для обеспечения нужд Санкт-Петербурга на 2 квартал 2026 года</t>
  </si>
  <si>
    <r>
      <t xml:space="preserve">*&lt;ц&gt; - средняя арифметическая величина цены единицы товара, работы, услуги.
Определение НМЦК произведено на основании метода сопоставимых рыночных цен (анализа рынка) в соответствии с приказом Минэкономразвития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(далее – Методические рекомендации). 
Для определения НМЦК использована ценовая информации из реестра цен за </t>
    </r>
    <r>
      <rPr>
        <b/>
        <sz val="8"/>
        <color rgb="FF00B0F0"/>
        <rFont val="Times New Roman"/>
        <family val="1"/>
        <charset val="204"/>
      </rPr>
      <t>2 квартал 2026 г</t>
    </r>
    <r>
      <rPr>
        <sz val="8"/>
        <color theme="1"/>
        <rFont val="Times New Roman"/>
        <family val="1"/>
        <charset val="204"/>
      </rPr>
      <t>. (согласно Методических рекомендаций). 
В целях определения однородной совокупности значений выявленных цен, используемых в расчете НМЦК, определен коэффициент вариации:
**σ=√(∑_(i=1)^n▒〖(цi-&lt;ц&gt;)〗^(2 )/(n-1)), где σ – среднее квадратичное отклонение;, где σ – среднее квадратичное отклонение;
цi – цена единицы товара, работы, услуги, указанная в источнике с номером i
***V=  σ/(&lt;ц&gt;)*100, где V– коэффициент вариации цены. 
Коэффициент вариации цены согласно расчетам, приведенным в таблице, не превышает 33 %, товар принято считать однородным, проведение дополнительного исследования не требуется. 
Согласно пункту 3.21 части III Методических рекомендаций НМЦК методом сопоставимых рыночных цен (анализа рынка) определяется 
по следующей формуле:
**** ,
где: 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- - цена единицы товара, работы, услуги, представленная в источнике с номером i.
Составил: контрактный управляющий   ________________ Н.Е.Кудрявцева</t>
    </r>
  </si>
  <si>
    <r>
      <rPr>
        <sz val="9"/>
        <color rgb="FFFF0000"/>
        <rFont val="Times New Roman"/>
        <family val="1"/>
        <charset val="204"/>
      </rPr>
      <t>МИНИМАЛЬНАЯ</t>
    </r>
    <r>
      <rPr>
        <sz val="9"/>
        <color theme="1"/>
        <rFont val="Times New Roman"/>
        <family val="1"/>
        <charset val="204"/>
      </rPr>
      <t xml:space="preserve"> цена включая, в т.ч НДС, руб.</t>
    </r>
  </si>
  <si>
    <t>31.09.11.120</t>
  </si>
  <si>
    <t>шт</t>
  </si>
  <si>
    <t>Экранная копия от 02.02.2026 № 04-443/26-0-0</t>
  </si>
  <si>
    <t>Экранная копия от 04.02.2026 № 04-730/26-0-0</t>
  </si>
  <si>
    <t>Ответ на запрос от 02.02.2026 № 04-383/26-0-0</t>
  </si>
  <si>
    <t>31.01.11.129</t>
  </si>
  <si>
    <t>015</t>
  </si>
  <si>
    <t>004</t>
  </si>
  <si>
    <t>2781901976925000015 от 12.03.2025</t>
  </si>
  <si>
    <t>2782605618324000022 от 20.06.2024</t>
  </si>
  <si>
    <t>Экранная копия от 05.02.2026 № 04-812/26-0-0</t>
  </si>
  <si>
    <t>31.09.11.190</t>
  </si>
  <si>
    <t>020</t>
  </si>
  <si>
    <t>2781408866324000011 от 09.04.2024</t>
  </si>
  <si>
    <t>Экранная копия от 05.02.2026 № 04-816/26-0-0</t>
  </si>
  <si>
    <t>021</t>
  </si>
  <si>
    <t>2781157519324000026 от 02.04.2024</t>
  </si>
  <si>
    <t>Экранная копия от 05.02.2026 № 04-811/26-0-0</t>
  </si>
  <si>
    <t>Экранная копия от 05.02.2026 № 04-814/26-0-0</t>
  </si>
  <si>
    <t>Экранная копия от 16.02.2026 № 04-1340/26-0-0</t>
  </si>
  <si>
    <t>038</t>
  </si>
  <si>
    <t>2781477791324000037 от 12.07.2024</t>
  </si>
  <si>
    <t>2781478939424000020 от 08.07.2024</t>
  </si>
  <si>
    <t xml:space="preserve">Стеллаж кухонный </t>
  </si>
  <si>
    <t xml:space="preserve">Шкаф для хлеба </t>
  </si>
  <si>
    <t>Стол производственный</t>
  </si>
  <si>
    <t xml:space="preserve">Стол производственный </t>
  </si>
  <si>
    <t>Тележка для посуды</t>
  </si>
  <si>
    <r>
      <t xml:space="preserve">Расчет начальной (максимальной) цены контракта заключаемого у единственного поставщика (подрядчика, исполнителя) на поставку </t>
    </r>
    <r>
      <rPr>
        <b/>
        <sz val="11"/>
        <color indexed="30"/>
        <rFont val="Times New Roman"/>
        <family val="1"/>
        <charset val="204"/>
      </rPr>
      <t>кухонного оборудования</t>
    </r>
    <r>
      <rPr>
        <b/>
        <sz val="11"/>
        <color indexed="8"/>
        <rFont val="Times New Roman"/>
        <family val="1"/>
        <charset val="204"/>
      </rPr>
      <t xml:space="preserve"> для нужд ГБДОУ детский сад №13 Пушкинского района Санкт-Петербурга по адресу: Санкт-Петербург, внутригородское муниципальное образование города федерального значения Санкт-Петербурга поселок Шушары, Синдинская улица, дом 14, корпус 2, строение 1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</si>
</sst>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2"/>
      <charset val="204"/>
    </font>
    <font>
      <sz val="11"/>
      <name val="Times New Roman"/>
      <family val="1"/>
      <charset val="204"/>
    </font>
    <font>
      <b/>
      <sz val="11"/>
      <color indexed="3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B0F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2" fontId="5" fillId="0" borderId="0" xfId="0" applyNumberFormat="1" applyFont="1"/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/>
    </xf>
    <xf numFmtId="2" fontId="4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left"/>
    </xf>
    <xf numFmtId="4" fontId="0" fillId="0" borderId="0" xfId="0" applyNumberFormat="1"/>
    <xf numFmtId="4" fontId="5" fillId="0" borderId="0" xfId="0" applyNumberFormat="1" applyFont="1"/>
    <xf numFmtId="4" fontId="5" fillId="0" borderId="0" xfId="0" applyNumberFormat="1" applyFont="1" applyAlignment="1">
      <alignment horizontal="left"/>
    </xf>
    <xf numFmtId="4" fontId="1" fillId="0" borderId="0" xfId="0" applyNumberFormat="1" applyFont="1"/>
    <xf numFmtId="49" fontId="0" fillId="0" borderId="0" xfId="0" applyNumberFormat="1"/>
    <xf numFmtId="0" fontId="3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/>
    <xf numFmtId="2" fontId="9" fillId="0" borderId="0" xfId="0" applyNumberFormat="1" applyFont="1"/>
    <xf numFmtId="2" fontId="12" fillId="0" borderId="0" xfId="0" applyNumberFormat="1" applyFont="1" applyAlignment="1">
      <alignment horizontal="left"/>
    </xf>
    <xf numFmtId="2" fontId="13" fillId="0" borderId="0" xfId="0" applyNumberFormat="1" applyFont="1" applyAlignment="1">
      <alignment horizontal="left"/>
    </xf>
    <xf numFmtId="0" fontId="0" fillId="0" borderId="0" xfId="0" applyAlignment="1">
      <alignment vertical="top"/>
    </xf>
    <xf numFmtId="0" fontId="11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left" vertical="top"/>
    </xf>
    <xf numFmtId="4" fontId="15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25" fillId="0" borderId="1" xfId="0" applyFont="1" applyFill="1" applyBorder="1" applyAlignment="1">
      <alignment horizontal="left" vertical="center" wrapText="1"/>
    </xf>
    <xf numFmtId="2" fontId="25" fillId="0" borderId="1" xfId="0" applyNumberFormat="1" applyFont="1" applyFill="1" applyBorder="1" applyAlignment="1">
      <alignment horizontal="center" vertical="center" wrapText="1"/>
    </xf>
    <xf numFmtId="49" fontId="16" fillId="0" borderId="0" xfId="0" applyNumberFormat="1" applyFont="1"/>
    <xf numFmtId="0" fontId="17" fillId="0" borderId="1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2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2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center" wrapText="1"/>
    </xf>
    <xf numFmtId="2" fontId="13" fillId="0" borderId="0" xfId="0" applyNumberFormat="1" applyFont="1" applyAlignment="1">
      <alignment vertical="top" wrapText="1"/>
    </xf>
    <xf numFmtId="0" fontId="0" fillId="0" borderId="0" xfId="0" applyAlignme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/>
  </cellStyles>
  <dxfs count="8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133351</xdr:colOff>
      <xdr:row>9</xdr:row>
      <xdr:rowOff>0</xdr:rowOff>
    </xdr:from>
    <xdr:to>
      <xdr:col>16</xdr:col>
      <xdr:colOff>414529</xdr:colOff>
      <xdr:row>9</xdr:row>
      <xdr:rowOff>7213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36"/>
  <sheetViews>
    <sheetView tabSelected="1" zoomScaleNormal="100" workbookViewId="0">
      <selection activeCell="P11" sqref="P11"/>
    </sheetView>
  </sheetViews>
  <sheetFormatPr defaultRowHeight="14.1" customHeight="1" x14ac:dyDescent="0.25"/>
  <cols>
    <col min="1" max="1" width="14.85546875" customWidth="1"/>
    <col min="2" max="2" width="4.140625" customWidth="1"/>
    <col min="3" max="3" width="10.5703125" customWidth="1"/>
    <col min="4" max="4" width="9.42578125" style="15" customWidth="1"/>
    <col min="5" max="5" width="28.5703125" style="25" customWidth="1"/>
    <col min="6" max="6" width="0.28515625" hidden="1" customWidth="1"/>
    <col min="7" max="7" width="8" customWidth="1"/>
    <col min="8" max="8" width="44.85546875" style="22" customWidth="1"/>
    <col min="9" max="9" width="14.140625" style="22" customWidth="1"/>
    <col min="10" max="10" width="9.85546875" customWidth="1"/>
    <col min="11" max="11" width="7.5703125" style="18" customWidth="1"/>
    <col min="12" max="12" width="10.42578125" style="19" customWidth="1"/>
    <col min="13" max="13" width="8" customWidth="1"/>
    <col min="14" max="14" width="9.140625" customWidth="1"/>
    <col min="15" max="15" width="11.5703125" style="11" customWidth="1"/>
    <col min="16" max="16" width="9.140625" customWidth="1"/>
    <col min="17" max="17" width="11.5703125" style="5" customWidth="1"/>
    <col min="18" max="18" width="12.28515625" customWidth="1"/>
  </cols>
  <sheetData>
    <row r="1" spans="2:18" ht="14.1" customHeight="1" x14ac:dyDescent="0.25">
      <c r="B1" s="2"/>
      <c r="C1" s="2"/>
      <c r="D1" s="65" t="s">
        <v>0</v>
      </c>
      <c r="E1" s="65"/>
      <c r="F1" s="1"/>
      <c r="G1" s="2"/>
      <c r="H1" s="16"/>
      <c r="I1" s="16"/>
      <c r="J1" s="2"/>
      <c r="K1" s="20" t="s">
        <v>5</v>
      </c>
      <c r="L1" s="20"/>
      <c r="M1" s="9"/>
      <c r="N1" s="9"/>
      <c r="P1" s="8"/>
      <c r="Q1" s="6"/>
      <c r="R1" s="1"/>
    </row>
    <row r="2" spans="2:18" ht="14.1" customHeight="1" x14ac:dyDescent="0.25">
      <c r="B2" s="2"/>
      <c r="C2" s="2"/>
      <c r="D2" s="67" t="s">
        <v>10</v>
      </c>
      <c r="E2" s="67"/>
      <c r="F2" s="1"/>
      <c r="G2" s="2"/>
      <c r="H2" s="16"/>
      <c r="I2" s="16"/>
      <c r="J2" s="63" t="s">
        <v>9</v>
      </c>
      <c r="K2" s="64"/>
      <c r="L2" s="64"/>
      <c r="M2" s="64"/>
      <c r="N2" s="4"/>
      <c r="O2" s="12"/>
      <c r="P2" s="4"/>
      <c r="Q2" s="6"/>
      <c r="R2" s="1"/>
    </row>
    <row r="3" spans="2:18" ht="39.75" customHeight="1" x14ac:dyDescent="0.25">
      <c r="B3" s="2"/>
      <c r="C3" s="2"/>
      <c r="D3" s="68"/>
      <c r="E3" s="68"/>
      <c r="F3" s="1"/>
      <c r="G3" s="2"/>
      <c r="H3" s="16"/>
      <c r="I3" s="16"/>
      <c r="J3" s="64"/>
      <c r="K3" s="64"/>
      <c r="L3" s="64"/>
      <c r="M3" s="64"/>
      <c r="N3" s="4"/>
      <c r="O3" s="12"/>
      <c r="P3" s="4"/>
      <c r="Q3" s="6"/>
      <c r="R3" s="1"/>
    </row>
    <row r="4" spans="2:18" ht="14.1" customHeight="1" x14ac:dyDescent="0.25">
      <c r="B4" s="2"/>
      <c r="C4" s="2"/>
      <c r="D4" s="66"/>
      <c r="E4" s="66"/>
      <c r="F4" s="1"/>
      <c r="G4" s="2"/>
      <c r="H4" s="16"/>
      <c r="I4" s="16"/>
      <c r="J4" s="2"/>
      <c r="K4" s="21"/>
      <c r="L4" s="21"/>
      <c r="M4" s="10"/>
      <c r="N4" s="10"/>
      <c r="O4" s="13"/>
      <c r="Q4" s="6"/>
      <c r="R4" s="1"/>
    </row>
    <row r="5" spans="2:18" ht="14.1" customHeight="1" x14ac:dyDescent="0.25">
      <c r="B5" s="33"/>
      <c r="C5" s="33"/>
      <c r="D5" s="33"/>
      <c r="E5" s="51" t="s">
        <v>42</v>
      </c>
      <c r="F5" s="52"/>
      <c r="G5" s="52"/>
      <c r="H5" s="52"/>
      <c r="I5" s="52"/>
      <c r="J5" s="52"/>
      <c r="K5" s="33"/>
      <c r="L5" s="33"/>
      <c r="M5" s="33"/>
      <c r="N5" s="33"/>
      <c r="O5" s="33"/>
      <c r="P5" s="3"/>
      <c r="Q5" s="7"/>
      <c r="R5" s="3"/>
    </row>
    <row r="6" spans="2:18" ht="63" customHeight="1" x14ac:dyDescent="0.25">
      <c r="B6" s="33"/>
      <c r="C6" s="33"/>
      <c r="D6" s="33"/>
      <c r="E6" s="53"/>
      <c r="F6" s="53"/>
      <c r="G6" s="53"/>
      <c r="H6" s="53"/>
      <c r="I6" s="53"/>
      <c r="J6" s="53"/>
      <c r="K6" s="33"/>
      <c r="L6" s="33"/>
      <c r="M6" s="33"/>
      <c r="N6" s="33"/>
      <c r="O6" s="33"/>
      <c r="P6" s="3"/>
      <c r="Q6" s="7"/>
      <c r="R6" s="3"/>
    </row>
    <row r="7" spans="2:18" ht="14.1" customHeight="1" x14ac:dyDescent="0.25">
      <c r="B7" s="33"/>
      <c r="C7" s="33"/>
      <c r="D7" s="33"/>
      <c r="E7" s="54" t="s">
        <v>11</v>
      </c>
      <c r="F7" s="55"/>
      <c r="G7" s="55"/>
      <c r="H7" s="55"/>
      <c r="I7" s="55"/>
      <c r="J7" s="55"/>
      <c r="K7" s="33"/>
      <c r="L7" s="33"/>
      <c r="M7" s="33"/>
      <c r="N7" s="33"/>
      <c r="O7" s="33"/>
      <c r="P7" s="3"/>
      <c r="Q7" s="7"/>
      <c r="R7" s="3"/>
    </row>
    <row r="8" spans="2:18" ht="14.1" customHeight="1" x14ac:dyDescent="0.25">
      <c r="B8" s="24"/>
      <c r="C8" s="24"/>
      <c r="D8" s="24"/>
      <c r="E8" s="26"/>
      <c r="F8" s="24"/>
      <c r="G8" s="24"/>
      <c r="N8" s="24"/>
      <c r="O8" s="24"/>
      <c r="P8" s="3"/>
      <c r="Q8" s="7"/>
      <c r="R8" s="3"/>
    </row>
    <row r="9" spans="2:18" ht="81.75" customHeight="1" x14ac:dyDescent="0.25">
      <c r="B9" s="17" t="s">
        <v>1</v>
      </c>
      <c r="C9" s="60" t="s">
        <v>6</v>
      </c>
      <c r="D9" s="61"/>
      <c r="E9" s="27" t="s">
        <v>4</v>
      </c>
      <c r="F9" s="23"/>
      <c r="G9" s="23" t="s">
        <v>2</v>
      </c>
      <c r="H9" s="23" t="s">
        <v>7</v>
      </c>
      <c r="I9" s="23"/>
      <c r="J9" s="23" t="s">
        <v>13</v>
      </c>
      <c r="K9" s="23" t="s">
        <v>3</v>
      </c>
      <c r="L9" s="28" t="s">
        <v>8</v>
      </c>
      <c r="M9" s="1"/>
      <c r="N9" s="1"/>
      <c r="O9" s="14"/>
      <c r="P9" s="1"/>
      <c r="Q9" s="6"/>
      <c r="R9" s="1"/>
    </row>
    <row r="10" spans="2:18" ht="14.1" customHeight="1" x14ac:dyDescent="0.25">
      <c r="B10" s="41">
        <v>1</v>
      </c>
      <c r="C10" s="48" t="s">
        <v>14</v>
      </c>
      <c r="D10" s="38" t="s">
        <v>20</v>
      </c>
      <c r="E10" s="62" t="s">
        <v>37</v>
      </c>
      <c r="F10" s="48"/>
      <c r="G10" s="48" t="s">
        <v>15</v>
      </c>
      <c r="H10" s="34" t="s">
        <v>16</v>
      </c>
      <c r="I10" s="35">
        <v>30525</v>
      </c>
      <c r="J10" s="43">
        <f>MIN(I10:I12)</f>
        <v>29684</v>
      </c>
      <c r="K10" s="44">
        <v>1</v>
      </c>
      <c r="L10" s="45">
        <f>J10*K10</f>
        <v>29684</v>
      </c>
    </row>
    <row r="11" spans="2:18" ht="14.1" customHeight="1" x14ac:dyDescent="0.25">
      <c r="B11" s="41"/>
      <c r="C11" s="48"/>
      <c r="D11" s="38"/>
      <c r="E11" s="62"/>
      <c r="F11" s="48"/>
      <c r="G11" s="48"/>
      <c r="H11" s="34" t="s">
        <v>17</v>
      </c>
      <c r="I11" s="35">
        <v>29684</v>
      </c>
      <c r="J11" s="43"/>
      <c r="K11" s="44"/>
      <c r="L11" s="45"/>
    </row>
    <row r="12" spans="2:18" ht="16.5" customHeight="1" x14ac:dyDescent="0.25">
      <c r="B12" s="41"/>
      <c r="C12" s="48"/>
      <c r="D12" s="38"/>
      <c r="E12" s="62"/>
      <c r="F12" s="48"/>
      <c r="G12" s="48"/>
      <c r="H12" s="34" t="s">
        <v>18</v>
      </c>
      <c r="I12" s="35">
        <v>29756</v>
      </c>
      <c r="J12" s="43"/>
      <c r="K12" s="44"/>
      <c r="L12" s="45"/>
    </row>
    <row r="13" spans="2:18" ht="14.1" customHeight="1" x14ac:dyDescent="0.25">
      <c r="B13" s="41">
        <v>2</v>
      </c>
      <c r="C13" s="40" t="s">
        <v>19</v>
      </c>
      <c r="D13" s="38" t="s">
        <v>21</v>
      </c>
      <c r="E13" s="58" t="s">
        <v>38</v>
      </c>
      <c r="F13" s="37"/>
      <c r="G13" s="48" t="s">
        <v>15</v>
      </c>
      <c r="H13" s="34" t="s">
        <v>22</v>
      </c>
      <c r="I13" s="35">
        <v>92478.07</v>
      </c>
      <c r="J13" s="43">
        <f>MIN(I13:I16)</f>
        <v>83263.53</v>
      </c>
      <c r="K13" s="44">
        <v>1</v>
      </c>
      <c r="L13" s="45">
        <f>J13*K13</f>
        <v>83263.53</v>
      </c>
    </row>
    <row r="14" spans="2:18" ht="14.1" customHeight="1" x14ac:dyDescent="0.25">
      <c r="B14" s="42"/>
      <c r="C14" s="39"/>
      <c r="D14" s="39"/>
      <c r="E14" s="59"/>
      <c r="F14" s="37"/>
      <c r="G14" s="39"/>
      <c r="H14" s="34" t="s">
        <v>23</v>
      </c>
      <c r="I14" s="35">
        <v>83263.53</v>
      </c>
      <c r="J14" s="39"/>
      <c r="K14" s="42"/>
      <c r="L14" s="42"/>
    </row>
    <row r="15" spans="2:18" ht="14.1" customHeight="1" x14ac:dyDescent="0.25">
      <c r="B15" s="42"/>
      <c r="C15" s="39"/>
      <c r="D15" s="39"/>
      <c r="E15" s="59"/>
      <c r="F15" s="37"/>
      <c r="G15" s="39"/>
      <c r="H15" s="34" t="s">
        <v>16</v>
      </c>
      <c r="I15" s="35">
        <v>87852</v>
      </c>
      <c r="J15" s="39"/>
      <c r="K15" s="42"/>
      <c r="L15" s="42"/>
    </row>
    <row r="16" spans="2:18" ht="14.1" customHeight="1" x14ac:dyDescent="0.25">
      <c r="B16" s="42"/>
      <c r="C16" s="39"/>
      <c r="D16" s="39"/>
      <c r="E16" s="59"/>
      <c r="F16" s="37"/>
      <c r="G16" s="39"/>
      <c r="H16" s="34" t="s">
        <v>24</v>
      </c>
      <c r="I16" s="35">
        <v>87855</v>
      </c>
      <c r="J16" s="39"/>
      <c r="K16" s="42"/>
      <c r="L16" s="42"/>
    </row>
    <row r="17" spans="2:12" ht="14.1" customHeight="1" x14ac:dyDescent="0.25">
      <c r="B17" s="41">
        <v>3</v>
      </c>
      <c r="C17" s="48" t="s">
        <v>25</v>
      </c>
      <c r="D17" s="38" t="s">
        <v>26</v>
      </c>
      <c r="E17" s="62" t="s">
        <v>39</v>
      </c>
      <c r="F17" s="37"/>
      <c r="G17" s="48" t="s">
        <v>15</v>
      </c>
      <c r="H17" s="34" t="s">
        <v>27</v>
      </c>
      <c r="I17" s="35">
        <v>21438.28</v>
      </c>
      <c r="J17" s="43">
        <f>MIN(I17:I20)</f>
        <v>20321</v>
      </c>
      <c r="K17" s="44">
        <v>1</v>
      </c>
      <c r="L17" s="45">
        <f>J17*K17</f>
        <v>20321</v>
      </c>
    </row>
    <row r="18" spans="2:12" ht="14.1" customHeight="1" x14ac:dyDescent="0.25">
      <c r="B18" s="42"/>
      <c r="C18" s="39"/>
      <c r="D18" s="39"/>
      <c r="E18" s="59"/>
      <c r="F18" s="37"/>
      <c r="G18" s="39"/>
      <c r="H18" s="34" t="s">
        <v>16</v>
      </c>
      <c r="I18" s="35">
        <v>20757</v>
      </c>
      <c r="J18" s="39"/>
      <c r="K18" s="42"/>
      <c r="L18" s="42"/>
    </row>
    <row r="19" spans="2:12" ht="14.1" customHeight="1" x14ac:dyDescent="0.25">
      <c r="B19" s="42"/>
      <c r="C19" s="39"/>
      <c r="D19" s="39"/>
      <c r="E19" s="59"/>
      <c r="F19" s="37"/>
      <c r="G19" s="39"/>
      <c r="H19" s="34" t="s">
        <v>28</v>
      </c>
      <c r="I19" s="35">
        <v>21639</v>
      </c>
      <c r="J19" s="39"/>
      <c r="K19" s="42"/>
      <c r="L19" s="42"/>
    </row>
    <row r="20" spans="2:12" ht="14.1" customHeight="1" x14ac:dyDescent="0.25">
      <c r="B20" s="42"/>
      <c r="C20" s="39"/>
      <c r="D20" s="39"/>
      <c r="E20" s="59"/>
      <c r="F20" s="37"/>
      <c r="G20" s="39"/>
      <c r="H20" s="34" t="s">
        <v>18</v>
      </c>
      <c r="I20" s="35">
        <v>20321</v>
      </c>
      <c r="J20" s="39"/>
      <c r="K20" s="42"/>
      <c r="L20" s="42"/>
    </row>
    <row r="21" spans="2:12" ht="14.1" customHeight="1" x14ac:dyDescent="0.25">
      <c r="B21" s="41">
        <v>4</v>
      </c>
      <c r="C21" s="48" t="s">
        <v>25</v>
      </c>
      <c r="D21" s="38" t="s">
        <v>29</v>
      </c>
      <c r="E21" s="49" t="s">
        <v>40</v>
      </c>
      <c r="F21" s="37"/>
      <c r="G21" s="48" t="s">
        <v>15</v>
      </c>
      <c r="H21" s="34" t="s">
        <v>30</v>
      </c>
      <c r="I21" s="35">
        <v>21172.2</v>
      </c>
      <c r="J21" s="43">
        <f>MIN(I21:I26)</f>
        <v>21172.2</v>
      </c>
      <c r="K21" s="44">
        <v>6</v>
      </c>
      <c r="L21" s="45">
        <f>J21*K21</f>
        <v>127033.20000000001</v>
      </c>
    </row>
    <row r="22" spans="2:12" ht="14.1" customHeight="1" x14ac:dyDescent="0.25">
      <c r="B22" s="42"/>
      <c r="C22" s="39"/>
      <c r="D22" s="39"/>
      <c r="E22" s="50"/>
      <c r="F22" s="37"/>
      <c r="G22" s="39"/>
      <c r="H22" s="34" t="s">
        <v>16</v>
      </c>
      <c r="I22" s="35">
        <v>24240</v>
      </c>
      <c r="J22" s="39"/>
      <c r="K22" s="42"/>
      <c r="L22" s="42"/>
    </row>
    <row r="23" spans="2:12" ht="14.1" customHeight="1" x14ac:dyDescent="0.25">
      <c r="B23" s="42"/>
      <c r="C23" s="39"/>
      <c r="D23" s="39"/>
      <c r="E23" s="50"/>
      <c r="F23" s="37"/>
      <c r="G23" s="39"/>
      <c r="H23" s="34" t="s">
        <v>31</v>
      </c>
      <c r="I23" s="35">
        <v>22581</v>
      </c>
      <c r="J23" s="39"/>
      <c r="K23" s="42"/>
      <c r="L23" s="42"/>
    </row>
    <row r="24" spans="2:12" ht="14.1" customHeight="1" x14ac:dyDescent="0.25">
      <c r="B24" s="42"/>
      <c r="C24" s="39"/>
      <c r="D24" s="39"/>
      <c r="E24" s="50"/>
      <c r="F24" s="37"/>
      <c r="G24" s="39"/>
      <c r="H24" s="34" t="s">
        <v>32</v>
      </c>
      <c r="I24" s="35">
        <v>23938</v>
      </c>
      <c r="J24" s="39"/>
      <c r="K24" s="42"/>
      <c r="L24" s="42"/>
    </row>
    <row r="25" spans="2:12" ht="14.1" customHeight="1" x14ac:dyDescent="0.25">
      <c r="B25" s="42"/>
      <c r="C25" s="39"/>
      <c r="D25" s="39"/>
      <c r="E25" s="50"/>
      <c r="F25" s="37"/>
      <c r="G25" s="39"/>
      <c r="H25" s="34" t="s">
        <v>33</v>
      </c>
      <c r="I25" s="35">
        <v>24273</v>
      </c>
      <c r="J25" s="39"/>
      <c r="K25" s="42"/>
      <c r="L25" s="42"/>
    </row>
    <row r="26" spans="2:12" ht="14.1" customHeight="1" x14ac:dyDescent="0.25">
      <c r="B26" s="42"/>
      <c r="C26" s="39"/>
      <c r="D26" s="39"/>
      <c r="E26" s="50"/>
      <c r="F26" s="37"/>
      <c r="G26" s="39"/>
      <c r="H26" s="34" t="s">
        <v>18</v>
      </c>
      <c r="I26" s="35">
        <v>21310</v>
      </c>
      <c r="J26" s="39"/>
      <c r="K26" s="42"/>
      <c r="L26" s="42"/>
    </row>
    <row r="27" spans="2:12" ht="14.1" customHeight="1" x14ac:dyDescent="0.25">
      <c r="B27" s="41">
        <v>5</v>
      </c>
      <c r="C27" s="40" t="s">
        <v>25</v>
      </c>
      <c r="D27" s="38" t="s">
        <v>34</v>
      </c>
      <c r="E27" s="46" t="s">
        <v>41</v>
      </c>
      <c r="F27" s="37"/>
      <c r="G27" s="48" t="s">
        <v>15</v>
      </c>
      <c r="H27" s="34" t="s">
        <v>35</v>
      </c>
      <c r="I27" s="35">
        <v>24564.23</v>
      </c>
      <c r="J27" s="43">
        <f>MIN(I27:I30)</f>
        <v>20492</v>
      </c>
      <c r="K27" s="44">
        <v>5</v>
      </c>
      <c r="L27" s="45">
        <f>J27*K27</f>
        <v>102460</v>
      </c>
    </row>
    <row r="28" spans="2:12" ht="14.1" customHeight="1" x14ac:dyDescent="0.25">
      <c r="B28" s="42"/>
      <c r="C28" s="39"/>
      <c r="D28" s="39"/>
      <c r="E28" s="47"/>
      <c r="F28" s="37"/>
      <c r="G28" s="39"/>
      <c r="H28" s="34" t="s">
        <v>36</v>
      </c>
      <c r="I28" s="35">
        <v>28928.720000000001</v>
      </c>
      <c r="J28" s="39"/>
      <c r="K28" s="42"/>
      <c r="L28" s="42"/>
    </row>
    <row r="29" spans="2:12" ht="14.1" customHeight="1" x14ac:dyDescent="0.25">
      <c r="B29" s="42"/>
      <c r="C29" s="39"/>
      <c r="D29" s="39"/>
      <c r="E29" s="47"/>
      <c r="F29" s="37"/>
      <c r="G29" s="39"/>
      <c r="H29" s="34" t="s">
        <v>24</v>
      </c>
      <c r="I29" s="35">
        <v>22577</v>
      </c>
      <c r="J29" s="39"/>
      <c r="K29" s="42"/>
      <c r="L29" s="42"/>
    </row>
    <row r="30" spans="2:12" ht="14.1" customHeight="1" x14ac:dyDescent="0.25">
      <c r="B30" s="42"/>
      <c r="C30" s="39"/>
      <c r="D30" s="39"/>
      <c r="E30" s="47"/>
      <c r="F30" s="37"/>
      <c r="G30" s="39"/>
      <c r="H30" s="34" t="s">
        <v>18</v>
      </c>
      <c r="I30" s="35">
        <v>20492</v>
      </c>
      <c r="J30" s="39"/>
      <c r="K30" s="42"/>
      <c r="L30" s="42"/>
    </row>
    <row r="31" spans="2:12" ht="14.1" customHeight="1" x14ac:dyDescent="0.25">
      <c r="B31" s="29"/>
      <c r="C31" s="30"/>
      <c r="D31" s="36"/>
      <c r="E31" s="31"/>
      <c r="F31" s="30"/>
      <c r="G31" s="30"/>
      <c r="H31" s="30"/>
      <c r="I31" s="30"/>
      <c r="J31" s="30"/>
      <c r="K31" s="30"/>
      <c r="L31" s="32">
        <f>SUM(L10:L30)</f>
        <v>362761.73</v>
      </c>
    </row>
    <row r="32" spans="2:12" ht="14.1" customHeight="1" x14ac:dyDescent="0.25">
      <c r="B32" s="56" t="s">
        <v>12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</row>
    <row r="33" spans="2:12" ht="14.1" customHeight="1" x14ac:dyDescent="0.25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</row>
    <row r="34" spans="2:12" ht="14.1" customHeight="1" x14ac:dyDescent="0.25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</row>
    <row r="35" spans="2:12" ht="14.1" customHeight="1" x14ac:dyDescent="0.25"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</row>
    <row r="36" spans="2:12" ht="150.75" customHeight="1" x14ac:dyDescent="0.25"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</row>
  </sheetData>
  <mergeCells count="49">
    <mergeCell ref="L17:L20"/>
    <mergeCell ref="G17:G20"/>
    <mergeCell ref="E17:E20"/>
    <mergeCell ref="J2:M3"/>
    <mergeCell ref="D1:E1"/>
    <mergeCell ref="D4:E4"/>
    <mergeCell ref="D2:E3"/>
    <mergeCell ref="K10:K12"/>
    <mergeCell ref="L10:L12"/>
    <mergeCell ref="C10:C12"/>
    <mergeCell ref="D10:D12"/>
    <mergeCell ref="E10:E12"/>
    <mergeCell ref="F10:F12"/>
    <mergeCell ref="G10:G12"/>
    <mergeCell ref="E5:J6"/>
    <mergeCell ref="E7:J7"/>
    <mergeCell ref="B32:L36"/>
    <mergeCell ref="J13:J16"/>
    <mergeCell ref="K13:K16"/>
    <mergeCell ref="L13:L16"/>
    <mergeCell ref="G13:G16"/>
    <mergeCell ref="E13:E16"/>
    <mergeCell ref="D13:D16"/>
    <mergeCell ref="C13:C16"/>
    <mergeCell ref="B13:B16"/>
    <mergeCell ref="J17:J20"/>
    <mergeCell ref="K17:K20"/>
    <mergeCell ref="C9:D9"/>
    <mergeCell ref="B10:B12"/>
    <mergeCell ref="J10:J12"/>
    <mergeCell ref="D17:D20"/>
    <mergeCell ref="C17:C20"/>
    <mergeCell ref="B17:B20"/>
    <mergeCell ref="D21:D26"/>
    <mergeCell ref="C21:C26"/>
    <mergeCell ref="B21:B26"/>
    <mergeCell ref="L27:L30"/>
    <mergeCell ref="E27:E30"/>
    <mergeCell ref="G27:G30"/>
    <mergeCell ref="J21:J26"/>
    <mergeCell ref="K21:K26"/>
    <mergeCell ref="L21:L26"/>
    <mergeCell ref="G21:G26"/>
    <mergeCell ref="E21:E26"/>
    <mergeCell ref="D27:D30"/>
    <mergeCell ref="C27:C30"/>
    <mergeCell ref="B27:B30"/>
    <mergeCell ref="J27:J30"/>
    <mergeCell ref="K27:K30"/>
  </mergeCells>
  <conditionalFormatting sqref="H10:H12">
    <cfRule type="cellIs" dxfId="7" priority="8" operator="equal">
      <formula>"-"</formula>
    </cfRule>
  </conditionalFormatting>
  <conditionalFormatting sqref="I10:I12">
    <cfRule type="cellIs" dxfId="6" priority="7" operator="equal">
      <formula>"-"</formula>
    </cfRule>
  </conditionalFormatting>
  <conditionalFormatting sqref="H13:I16">
    <cfRule type="cellIs" dxfId="5" priority="6" operator="equal">
      <formula>"-"</formula>
    </cfRule>
  </conditionalFormatting>
  <conditionalFormatting sqref="H17:H20">
    <cfRule type="cellIs" dxfId="4" priority="5" operator="equal">
      <formula>"-"</formula>
    </cfRule>
  </conditionalFormatting>
  <conditionalFormatting sqref="I17:I20">
    <cfRule type="cellIs" dxfId="3" priority="4" operator="equal">
      <formula>"-"</formula>
    </cfRule>
  </conditionalFormatting>
  <conditionalFormatting sqref="H21:H26">
    <cfRule type="cellIs" dxfId="2" priority="3" operator="equal">
      <formula>"-"</formula>
    </cfRule>
  </conditionalFormatting>
  <conditionalFormatting sqref="I21:I26">
    <cfRule type="cellIs" dxfId="1" priority="2" operator="equal">
      <formula>"-"</formula>
    </cfRule>
  </conditionalFormatting>
  <conditionalFormatting sqref="H27:I30">
    <cfRule type="cellIs" dxfId="0" priority="1" operator="equal">
      <formula>"-"</formula>
    </cfRule>
  </conditionalFormatting>
  <pageMargins left="0.23622047244094491" right="0.23622047244094491" top="0.35433070866141736" bottom="0.15748031496062992" header="0.31496062992125984" footer="0.31496062992125984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2026-05-26T05:08:41Z</dcterms:modified>
</cp:coreProperties>
</file>