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Эпидемиологи\2026\26 мыло крем\"/>
    </mc:Choice>
  </mc:AlternateContent>
  <bookViews>
    <workbookView xWindow="0" yWindow="0" windowWidth="28800" windowHeight="12435"/>
  </bookViews>
  <sheets>
    <sheet name="Лист1 (2)" sheetId="3" r:id="rId1"/>
  </sheets>
  <definedNames>
    <definedName name="_xlnm.Print_Area" localSheetId="0">'Лист1 (2)'!$A$1:$M$8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" l="1"/>
  <c r="J7" i="3"/>
  <c r="K7" i="3" s="1"/>
  <c r="M7" i="3" l="1"/>
  <c r="L6" i="3"/>
  <c r="M6" i="3" s="1"/>
  <c r="I7" i="3"/>
  <c r="J6" i="3" l="1"/>
  <c r="K6" i="3" s="1"/>
  <c r="I6" i="3"/>
  <c r="M8" i="3" l="1"/>
</calcChain>
</file>

<file path=xl/sharedStrings.xml><?xml version="1.0" encoding="utf-8"?>
<sst xmlns="http://schemas.openxmlformats.org/spreadsheetml/2006/main" count="24" uniqueCount="22">
  <si>
    <t>№ п/п</t>
  </si>
  <si>
    <t>Наименование</t>
  </si>
  <si>
    <t>Объем поставки</t>
  </si>
  <si>
    <t>Коэффициент вариации (%)</t>
  </si>
  <si>
    <t>Ед. изм.</t>
  </si>
  <si>
    <t>Кол-во</t>
  </si>
  <si>
    <t>ИТОГО:</t>
  </si>
  <si>
    <t>КП1</t>
  </si>
  <si>
    <t>КП2</t>
  </si>
  <si>
    <t>КП3</t>
  </si>
  <si>
    <t>1</t>
  </si>
  <si>
    <t>3</t>
  </si>
  <si>
    <t>кол-во КП и РК</t>
  </si>
  <si>
    <t>Цена за ед. изм., руб.</t>
  </si>
  <si>
    <t>НМЦК, руб.</t>
  </si>
  <si>
    <r>
      <t>Средняя цена за ед. изм.</t>
    </r>
    <r>
      <rPr>
        <vertAlign val="superscript"/>
        <sz val="9"/>
        <color indexed="8"/>
        <rFont val="Times New Roman"/>
        <family val="1"/>
        <charset val="204"/>
      </rPr>
      <t xml:space="preserve"> рын</t>
    </r>
    <r>
      <rPr>
        <sz val="9"/>
        <color indexed="8"/>
        <rFont val="Times New Roman"/>
        <family val="1"/>
        <charset val="204"/>
      </rPr>
      <t>, руб</t>
    </r>
    <r>
      <rPr>
        <vertAlign val="superscript"/>
        <sz val="9"/>
        <color indexed="8"/>
        <rFont val="Times New Roman"/>
        <family val="1"/>
        <charset val="204"/>
      </rPr>
      <t>.</t>
    </r>
  </si>
  <si>
    <r>
      <t>Минимальная цена за ед. изм.</t>
    </r>
    <r>
      <rPr>
        <vertAlign val="superscript"/>
        <sz val="9"/>
        <color indexed="8"/>
        <rFont val="Times New Roman"/>
        <family val="1"/>
        <charset val="204"/>
      </rPr>
      <t xml:space="preserve"> рын</t>
    </r>
    <r>
      <rPr>
        <sz val="9"/>
        <color indexed="8"/>
        <rFont val="Times New Roman"/>
        <family val="1"/>
        <charset val="204"/>
      </rPr>
      <t>, руб</t>
    </r>
    <r>
      <rPr>
        <vertAlign val="superscript"/>
        <sz val="9"/>
        <color indexed="8"/>
        <rFont val="Times New Roman"/>
        <family val="1"/>
        <charset val="204"/>
      </rPr>
      <t>.</t>
    </r>
  </si>
  <si>
    <t>2</t>
  </si>
  <si>
    <t>шт</t>
  </si>
  <si>
    <t>Жидкое гигиеническое мыло 1 л</t>
  </si>
  <si>
    <t>Крем для рук 125 мл</t>
  </si>
  <si>
    <t>литр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</si>
</sst>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\ ##0.00"/>
    <numFmt numFmtId="166" formatCode="_-* #\ ##0.00\ _₽_-;\-* #\ ##0.0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2" applyFont="1"/>
    <xf numFmtId="49" fontId="4" fillId="0" borderId="0" xfId="2" applyNumberFormat="1" applyFont="1"/>
    <xf numFmtId="165" fontId="4" fillId="0" borderId="0" xfId="2" applyNumberFormat="1" applyFont="1"/>
    <xf numFmtId="0" fontId="4" fillId="0" borderId="0" xfId="2" applyFont="1" applyAlignment="1">
      <alignment horizontal="left"/>
    </xf>
    <xf numFmtId="49" fontId="6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7" fillId="0" borderId="1" xfId="1" applyFont="1" applyBorder="1" applyAlignment="1">
      <alignment horizontal="center" vertical="center"/>
    </xf>
    <xf numFmtId="10" fontId="5" fillId="0" borderId="1" xfId="2" applyNumberFormat="1" applyFont="1" applyFill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165" fontId="8" fillId="0" borderId="1" xfId="2" applyNumberFormat="1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 wrapText="1"/>
    </xf>
    <xf numFmtId="43" fontId="4" fillId="0" borderId="0" xfId="2" applyNumberFormat="1" applyFont="1"/>
    <xf numFmtId="0" fontId="5" fillId="0" borderId="6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right" vertical="center" wrapText="1"/>
    </xf>
    <xf numFmtId="0" fontId="8" fillId="0" borderId="8" xfId="2" applyFont="1" applyBorder="1" applyAlignment="1">
      <alignment horizontal="right" vertical="center" wrapText="1"/>
    </xf>
    <xf numFmtId="0" fontId="8" fillId="0" borderId="3" xfId="2" applyFont="1" applyBorder="1" applyAlignment="1">
      <alignment horizontal="right" vertical="center" wrapText="1"/>
    </xf>
    <xf numFmtId="0" fontId="3" fillId="0" borderId="0" xfId="2" applyAlignment="1"/>
    <xf numFmtId="49" fontId="1" fillId="0" borderId="4" xfId="2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Финансовый" xfId="1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"/>
  <sheetViews>
    <sheetView tabSelected="1" zoomScale="80" zoomScaleNormal="80" zoomScaleSheetLayoutView="80" workbookViewId="0">
      <selection activeCell="O13" sqref="O13"/>
    </sheetView>
  </sheetViews>
  <sheetFormatPr defaultColWidth="9.140625" defaultRowHeight="15" x14ac:dyDescent="0.25"/>
  <cols>
    <col min="1" max="1" width="6" style="2" customWidth="1"/>
    <col min="2" max="2" width="5.5703125" style="1" customWidth="1"/>
    <col min="3" max="3" width="16.85546875" style="4" customWidth="1"/>
    <col min="4" max="4" width="6" style="1" customWidth="1"/>
    <col min="5" max="5" width="9.42578125" style="1" customWidth="1"/>
    <col min="6" max="6" width="11" style="1" customWidth="1"/>
    <col min="7" max="7" width="10.7109375" style="1" customWidth="1"/>
    <col min="8" max="8" width="12.7109375" style="1" customWidth="1"/>
    <col min="9" max="9" width="9.140625" style="1" customWidth="1"/>
    <col min="10" max="10" width="10" style="1" customWidth="1"/>
    <col min="11" max="11" width="11.7109375" style="1" customWidth="1"/>
    <col min="12" max="12" width="10.5703125" style="1" customWidth="1"/>
    <col min="13" max="13" width="12.140625" style="1" customWidth="1"/>
    <col min="14" max="14" width="9.140625" style="1"/>
    <col min="15" max="15" width="13" style="1" bestFit="1" customWidth="1"/>
    <col min="16" max="17" width="14" style="1" customWidth="1"/>
    <col min="18" max="16384" width="9.140625" style="1"/>
  </cols>
  <sheetData>
    <row r="1" spans="1:17" ht="27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7" ht="21.75" customHeight="1" x14ac:dyDescent="0.25">
      <c r="A2" s="29" t="s">
        <v>0</v>
      </c>
      <c r="B2" s="19" t="s">
        <v>12</v>
      </c>
      <c r="C2" s="19" t="s">
        <v>1</v>
      </c>
      <c r="D2" s="22" t="s">
        <v>2</v>
      </c>
      <c r="E2" s="23"/>
      <c r="F2" s="30" t="s">
        <v>13</v>
      </c>
      <c r="G2" s="30"/>
      <c r="H2" s="30"/>
      <c r="I2" s="30" t="s">
        <v>3</v>
      </c>
      <c r="J2" s="32" t="s">
        <v>15</v>
      </c>
      <c r="K2" s="32" t="s">
        <v>14</v>
      </c>
      <c r="L2" s="32" t="s">
        <v>16</v>
      </c>
      <c r="M2" s="32" t="s">
        <v>14</v>
      </c>
    </row>
    <row r="3" spans="1:17" x14ac:dyDescent="0.25">
      <c r="A3" s="29"/>
      <c r="B3" s="20"/>
      <c r="C3" s="20"/>
      <c r="D3" s="30" t="s">
        <v>4</v>
      </c>
      <c r="E3" s="30" t="s">
        <v>5</v>
      </c>
      <c r="F3" s="31" t="s">
        <v>7</v>
      </c>
      <c r="G3" s="31" t="s">
        <v>8</v>
      </c>
      <c r="H3" s="31" t="s">
        <v>9</v>
      </c>
      <c r="I3" s="30"/>
      <c r="J3" s="33"/>
      <c r="K3" s="33"/>
      <c r="L3" s="33"/>
      <c r="M3" s="33"/>
    </row>
    <row r="4" spans="1:17" ht="14.25" customHeight="1" x14ac:dyDescent="0.25">
      <c r="A4" s="29"/>
      <c r="B4" s="21"/>
      <c r="C4" s="21"/>
      <c r="D4" s="30"/>
      <c r="E4" s="30"/>
      <c r="F4" s="31"/>
      <c r="G4" s="31"/>
      <c r="H4" s="31"/>
      <c r="I4" s="30"/>
      <c r="J4" s="33"/>
      <c r="K4" s="33"/>
      <c r="L4" s="33"/>
      <c r="M4" s="33"/>
    </row>
    <row r="5" spans="1:17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5">
        <v>13</v>
      </c>
    </row>
    <row r="6" spans="1:17" ht="81.75" customHeight="1" x14ac:dyDescent="0.25">
      <c r="A6" s="14" t="s">
        <v>10</v>
      </c>
      <c r="B6" s="14" t="s">
        <v>11</v>
      </c>
      <c r="C6" s="6" t="s">
        <v>19</v>
      </c>
      <c r="D6" s="7" t="s">
        <v>21</v>
      </c>
      <c r="E6" s="15">
        <v>300</v>
      </c>
      <c r="F6" s="8">
        <v>301</v>
      </c>
      <c r="G6" s="8">
        <v>316</v>
      </c>
      <c r="H6" s="8">
        <v>311</v>
      </c>
      <c r="I6" s="9">
        <f>STDEV(F6:H6)/AVERAGE(F6:H6)</f>
        <v>2.4690601804718968E-2</v>
      </c>
      <c r="J6" s="10">
        <f>ROUND(AVERAGE(F6:H6),2)</f>
        <v>309.33</v>
      </c>
      <c r="K6" s="12">
        <f>J6*E6</f>
        <v>92799</v>
      </c>
      <c r="L6" s="11">
        <f>MIN(F6:H6)</f>
        <v>301</v>
      </c>
      <c r="M6" s="11">
        <f>L6*E6</f>
        <v>90300</v>
      </c>
      <c r="O6" s="18"/>
      <c r="P6" s="18"/>
      <c r="Q6" s="18"/>
    </row>
    <row r="7" spans="1:17" ht="81.75" customHeight="1" x14ac:dyDescent="0.25">
      <c r="A7" s="17" t="s">
        <v>17</v>
      </c>
      <c r="B7" s="17" t="s">
        <v>11</v>
      </c>
      <c r="C7" s="6" t="s">
        <v>20</v>
      </c>
      <c r="D7" s="7" t="s">
        <v>18</v>
      </c>
      <c r="E7" s="16">
        <v>60</v>
      </c>
      <c r="F7" s="8">
        <v>184</v>
      </c>
      <c r="G7" s="8">
        <v>194</v>
      </c>
      <c r="H7" s="8">
        <v>190</v>
      </c>
      <c r="I7" s="9">
        <f>STDEV(F7:H7)/AVERAGE(F7:H7)</f>
        <v>2.6583924067854751E-2</v>
      </c>
      <c r="J7" s="10">
        <f>ROUND(AVERAGE(F7:H7),2)</f>
        <v>189.33</v>
      </c>
      <c r="K7" s="12">
        <f>J7*E7</f>
        <v>11359.800000000001</v>
      </c>
      <c r="L7" s="11">
        <f>MIN(F7:H7)</f>
        <v>184</v>
      </c>
      <c r="M7" s="11">
        <f t="shared" ref="M7" si="0">L7*E7</f>
        <v>11040</v>
      </c>
      <c r="O7" s="18"/>
      <c r="P7" s="18"/>
      <c r="Q7" s="18"/>
    </row>
    <row r="8" spans="1:17" ht="15" customHeight="1" x14ac:dyDescent="0.25">
      <c r="A8" s="24" t="s">
        <v>6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  <c r="M8" s="13">
        <f>SUM(M6:M7)</f>
        <v>101340</v>
      </c>
    </row>
    <row r="9" spans="1:17" x14ac:dyDescent="0.25">
      <c r="J9" s="3"/>
    </row>
    <row r="11" spans="1:17" x14ac:dyDescent="0.25">
      <c r="C11" s="1"/>
      <c r="D11" s="27"/>
      <c r="E11" s="27"/>
      <c r="F11" s="27"/>
      <c r="G11" s="27"/>
      <c r="H11" s="27"/>
      <c r="J11" s="3"/>
    </row>
  </sheetData>
  <mergeCells count="18">
    <mergeCell ref="A1:M1"/>
    <mergeCell ref="A2:A4"/>
    <mergeCell ref="F2:H2"/>
    <mergeCell ref="I2:I4"/>
    <mergeCell ref="D3:D4"/>
    <mergeCell ref="E3:E4"/>
    <mergeCell ref="F3:F4"/>
    <mergeCell ref="G3:G4"/>
    <mergeCell ref="L2:L4"/>
    <mergeCell ref="M2:M4"/>
    <mergeCell ref="C2:C4"/>
    <mergeCell ref="J2:J4"/>
    <mergeCell ref="K2:K4"/>
    <mergeCell ref="H3:H4"/>
    <mergeCell ref="B2:B4"/>
    <mergeCell ref="D2:E2"/>
    <mergeCell ref="A8:L8"/>
    <mergeCell ref="D11:H11"/>
  </mergeCells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economist2</dc:creator>
  <cp:lastModifiedBy>Вишнякова Александра Анатольевна</cp:lastModifiedBy>
  <cp:lastPrinted>2024-06-19T12:36:31Z</cp:lastPrinted>
  <dcterms:created xsi:type="dcterms:W3CDTF">2015-09-14T12:46:31Z</dcterms:created>
  <dcterms:modified xsi:type="dcterms:W3CDTF">2026-05-25T10:50:41Z</dcterms:modified>
</cp:coreProperties>
</file>