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Users\OKRZ\Еремина Н.В\Договоры 2026\Электронный магазин\21. Уничтожение дел\"/>
    </mc:Choice>
  </mc:AlternateContent>
  <bookViews>
    <workbookView xWindow="360" yWindow="15" windowWidth="20955" windowHeight="9720"/>
  </bookViews>
  <sheets>
    <sheet name="Прилож.1 - п.3.7.1-работ " sheetId="1" r:id="rId1"/>
  </sheets>
  <calcPr calcId="162913"/>
</workbook>
</file>

<file path=xl/calcChain.xml><?xml version="1.0" encoding="utf-8"?>
<calcChain xmlns="http://schemas.openxmlformats.org/spreadsheetml/2006/main">
  <c r="J9" i="1" l="1"/>
  <c r="G9" i="1" l="1"/>
  <c r="K9" i="1" l="1"/>
  <c r="M10" i="1"/>
  <c r="L9" i="1" l="1"/>
</calcChain>
</file>

<file path=xl/sharedStrings.xml><?xml version="1.0" encoding="utf-8"?>
<sst xmlns="http://schemas.openxmlformats.org/spreadsheetml/2006/main" count="25" uniqueCount="25">
  <si>
    <t>Обоснование и расчет начальной (максимальной) цены контракта</t>
  </si>
  <si>
    <t>на оказание услуг по вывозу и уничтожению документов и дел Комитета финансов Санкт-Петербурга с истекшими сроками хранения (далее – Услуги)</t>
  </si>
  <si>
    <t>Расчет начальной (максимальной) цены контракта (далее – НМЦК) произведен Заказчиком в соответствии с требованиями статьи 22 Федерального Закона от 05.04.2013 № 44-ФЗ</t>
  </si>
  <si>
    <t>Начальная (максимальная) цена контракта определена и обоснована посредством применения метода сопоставимых рыночных цен (анализа рынка)</t>
  </si>
  <si>
    <t>№ п/п</t>
  </si>
  <si>
    <r>
      <t>n</t>
    </r>
    <r>
      <rPr>
        <b/>
        <sz val="10"/>
        <rFont val="Times New Roman"/>
        <family val="1"/>
        <charset val="204"/>
      </rPr>
      <t xml:space="preserve"> - кол-во значений, используемых в расчете</t>
    </r>
  </si>
  <si>
    <t>v кол-во  товара , шт</t>
  </si>
  <si>
    <t>Определение однородности совокупности значений выявленных цен</t>
  </si>
  <si>
    <t xml:space="preserve">       Стоимость, руб. </t>
  </si>
  <si>
    <t xml:space="preserve">
Наименование объекта закупки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</si>
  <si>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</si>
  <si>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</si>
  <si>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</si>
  <si>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6=3+4+5</t>
  </si>
  <si>
    <t>9=6/7</t>
  </si>
  <si>
    <t>12=8*9</t>
  </si>
  <si>
    <t xml:space="preserve"> Услуги по вывозу и уничтожению документов и дел Комитета финансов Санкт-Петербурга с истекшими сроками хранения</t>
  </si>
  <si>
    <t xml:space="preserve">Начальная (максимальная) цена контракта </t>
  </si>
  <si>
    <t xml:space="preserve"> </t>
  </si>
  <si>
    <t>Работник контрактной службы</t>
  </si>
  <si>
    <t xml:space="preserve">КП№1  вх. от 27.05.2026 №47-10038/26-0-0       </t>
  </si>
  <si>
    <t>КП №2 вх. от 27.05.2026 №47-10034/26-0-0</t>
  </si>
  <si>
    <t>КП№3 вх. от 27.05.2026 №47-10030/26-0-0</t>
  </si>
  <si>
    <t>___________ / Н.В. Еремина  28.05.26</t>
  </si>
  <si>
    <t>Начальная (максимальная) цена контракта на оказывание Услуг составляет:   6136 рублей  56 копеек ( шесть тысяч сто тридцать шесть рублей 56 копеек).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</si>
</sst>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&quot;-&quot;??_р_._-;_-@_-"/>
    <numFmt numFmtId="165" formatCode="_-* #,##0_р_._-;\-* #,##0_р_._-;_-* &quot;-&quot;_р_._-;_-@_-"/>
  </numFmts>
  <fonts count="15" x14ac:knownFonts="1">
    <font>
      <sz val="11"/>
      <color theme="1"/>
      <name val="Calibri"/>
      <scheme val="minor"/>
    </font>
    <font>
      <sz val="11"/>
      <name val="Calibri"/>
      <family val="2"/>
      <charset val="204"/>
    </font>
    <font>
      <sz val="10"/>
      <name val="Arial Cyr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0" tint="-0.2499465926084170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name val="Arial Cyr"/>
    </font>
    <font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65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7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1" fillId="0" borderId="0"/>
  </cellStyleXfs>
  <cellXfs count="57">
    <xf numFmtId="0" fontId="0" fillId="0" borderId="0" xfId="0"/>
    <xf numFmtId="0" fontId="3" fillId="0" borderId="0" xfId="0" applyFont="1"/>
    <xf numFmtId="164" fontId="3" fillId="0" borderId="0" xfId="6" applyNumberFormat="1" applyFont="1"/>
    <xf numFmtId="4" fontId="3" fillId="0" borderId="0" xfId="0" applyNumberFormat="1" applyFont="1"/>
    <xf numFmtId="0" fontId="6" fillId="0" borderId="3" xfId="0" applyFont="1" applyBorder="1" applyAlignment="1">
      <alignment horizontal="center" vertical="center" wrapText="1"/>
    </xf>
    <xf numFmtId="4" fontId="6" fillId="2" borderId="3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164" fontId="5" fillId="0" borderId="10" xfId="6" applyNumberFormat="1" applyFont="1" applyBorder="1" applyAlignment="1">
      <alignment horizontal="center" vertical="top" wrapText="1"/>
    </xf>
    <xf numFmtId="164" fontId="5" fillId="0" borderId="5" xfId="6" applyNumberFormat="1" applyFont="1" applyBorder="1" applyAlignment="1">
      <alignment horizontal="center" vertical="top" wrapText="1"/>
    </xf>
    <xf numFmtId="164" fontId="5" fillId="0" borderId="3" xfId="6" applyNumberFormat="1" applyFont="1" applyBorder="1" applyAlignment="1">
      <alignment horizontal="center" vertical="top" wrapText="1"/>
    </xf>
    <xf numFmtId="0" fontId="3" fillId="0" borderId="11" xfId="0" applyFont="1" applyBorder="1" applyAlignment="1">
      <alignment vertical="center" wrapText="1"/>
    </xf>
    <xf numFmtId="4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4" fontId="6" fillId="2" borderId="8" xfId="0" applyNumberFormat="1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2" fontId="5" fillId="0" borderId="10" xfId="2" applyNumberFormat="1" applyFont="1" applyBorder="1" applyAlignment="1">
      <alignment horizontal="center" vertical="center" wrapText="1"/>
    </xf>
    <xf numFmtId="4" fontId="5" fillId="0" borderId="12" xfId="2" applyNumberFormat="1" applyFont="1" applyBorder="1" applyAlignment="1">
      <alignment horizontal="center" vertical="center" wrapText="1"/>
    </xf>
    <xf numFmtId="4" fontId="5" fillId="0" borderId="11" xfId="2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4" fontId="6" fillId="0" borderId="11" xfId="0" applyNumberFormat="1" applyFont="1" applyBorder="1" applyAlignment="1">
      <alignment horizontal="center" vertical="center" wrapText="1"/>
    </xf>
    <xf numFmtId="10" fontId="5" fillId="0" borderId="11" xfId="0" applyNumberFormat="1" applyFont="1" applyBorder="1" applyAlignment="1">
      <alignment horizontal="center" vertical="center" wrapText="1"/>
    </xf>
    <xf numFmtId="164" fontId="10" fillId="2" borderId="13" xfId="6" applyNumberFormat="1" applyFont="1" applyFill="1" applyBorder="1" applyAlignment="1">
      <alignment horizontal="center" vertical="center" wrapText="1"/>
    </xf>
    <xf numFmtId="4" fontId="10" fillId="0" borderId="11" xfId="0" applyNumberFormat="1" applyFont="1" applyBorder="1" applyAlignment="1">
      <alignment horizontal="center" vertical="center" wrapText="1"/>
    </xf>
    <xf numFmtId="4" fontId="10" fillId="2" borderId="11" xfId="0" applyNumberFormat="1" applyFont="1" applyFill="1" applyBorder="1" applyAlignment="1">
      <alignment horizontal="center" vertical="center" wrapText="1"/>
    </xf>
    <xf numFmtId="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vertical="top" wrapText="1"/>
    </xf>
    <xf numFmtId="0" fontId="3" fillId="0" borderId="0" xfId="0" applyFont="1" applyAlignment="1">
      <alignment horizontal="left"/>
    </xf>
    <xf numFmtId="14" fontId="3" fillId="0" borderId="0" xfId="0" applyNumberFormat="1" applyFont="1" applyAlignment="1">
      <alignment horizontal="left"/>
    </xf>
    <xf numFmtId="0" fontId="12" fillId="0" borderId="0" xfId="0" applyFont="1"/>
    <xf numFmtId="4" fontId="13" fillId="0" borderId="0" xfId="2" applyNumberFormat="1" applyFont="1" applyAlignment="1">
      <alignment horizontal="center" vertical="center" wrapText="1"/>
    </xf>
    <xf numFmtId="0" fontId="6" fillId="0" borderId="6" xfId="0" applyFont="1" applyBorder="1" applyAlignment="1">
      <alignment vertical="top" wrapText="1"/>
    </xf>
    <xf numFmtId="0" fontId="9" fillId="0" borderId="7" xfId="0" applyFont="1" applyBorder="1" applyAlignment="1">
      <alignment wrapText="1"/>
    </xf>
    <xf numFmtId="0" fontId="11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textRotation="90" wrapText="1"/>
    </xf>
    <xf numFmtId="0" fontId="6" fillId="2" borderId="8" xfId="0" applyFont="1" applyFill="1" applyBorder="1" applyAlignment="1">
      <alignment horizontal="center" vertical="center" textRotation="90" wrapText="1"/>
    </xf>
    <xf numFmtId="4" fontId="5" fillId="0" borderId="6" xfId="0" applyNumberFormat="1" applyFont="1" applyBorder="1" applyAlignment="1">
      <alignment horizontal="center" vertical="center" wrapText="1"/>
    </xf>
    <xf numFmtId="4" fontId="5" fillId="0" borderId="7" xfId="0" applyNumberFormat="1" applyFont="1" applyBorder="1" applyAlignment="1">
      <alignment horizontal="center" vertical="center" wrapText="1"/>
    </xf>
  </cellXfs>
  <cellStyles count="7">
    <cellStyle name="Обычный" xfId="0" builtinId="0"/>
    <cellStyle name="Обычный 2" xfId="1"/>
    <cellStyle name="Обычный 3" xfId="2"/>
    <cellStyle name="Обычный 4" xfId="3"/>
    <cellStyle name="Обычный 5" xfId="4"/>
    <cellStyle name="Обычный 6" xfId="5"/>
    <cellStyle name="Финансовый [0]" xfId="6" builtin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60087</xdr:colOff>
      <xdr:row>6</xdr:row>
      <xdr:rowOff>271837</xdr:rowOff>
    </xdr:from>
    <xdr:to>
      <xdr:col>6</xdr:col>
      <xdr:colOff>614174</xdr:colOff>
      <xdr:row>6</xdr:row>
      <xdr:rowOff>524259</xdr:rowOff>
    </xdr:to>
    <xdr:pic>
      <xdr:nvPicPr>
        <xdr:cNvPr id="61620" name="Рисунок 1" descr="C:\Temp\KClipboardExport\l41eo45a.gif"/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5536962" y="2272087"/>
          <a:ext cx="554086" cy="252421"/>
        </a:xfrm>
        <a:prstGeom prst="rect">
          <a:avLst/>
        </a:prstGeom>
        <a:noFill/>
      </xdr:spPr>
    </xdr:pic>
    <xdr:clientData/>
  </xdr:twoCellAnchor>
  <xdr:twoCellAnchor>
    <xdr:from>
      <xdr:col>9</xdr:col>
      <xdr:colOff>811054</xdr:colOff>
      <xdr:row>6</xdr:row>
      <xdr:rowOff>911682</xdr:rowOff>
    </xdr:from>
    <xdr:to>
      <xdr:col>10</xdr:col>
      <xdr:colOff>769604</xdr:colOff>
      <xdr:row>6</xdr:row>
      <xdr:rowOff>1251481</xdr:rowOff>
    </xdr:to>
    <xdr:pic>
      <xdr:nvPicPr>
        <xdr:cNvPr id="61621" name="Picture 21" descr="C:\Temp\KClipboardExport\sssqsznq.gif"/>
        <xdr:cNvPicPr>
          <a:picLocks noChangeAspect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7983379" y="2911933"/>
          <a:ext cx="834849" cy="339797"/>
        </a:xfrm>
        <a:prstGeom prst="rect">
          <a:avLst/>
        </a:prstGeom>
        <a:noFill/>
      </xdr:spPr>
    </xdr:pic>
    <xdr:clientData/>
  </xdr:twoCellAnchor>
  <xdr:twoCellAnchor>
    <xdr:from>
      <xdr:col>11</xdr:col>
      <xdr:colOff>84642</xdr:colOff>
      <xdr:row>6</xdr:row>
      <xdr:rowOff>1417446</xdr:rowOff>
    </xdr:from>
    <xdr:to>
      <xdr:col>11</xdr:col>
      <xdr:colOff>710176</xdr:colOff>
      <xdr:row>6</xdr:row>
      <xdr:rowOff>1669869</xdr:rowOff>
    </xdr:to>
    <xdr:pic>
      <xdr:nvPicPr>
        <xdr:cNvPr id="61622" name="Picture 19" descr="C:\Temp\KClipboardExport\8c4wnzhy.gif"/>
        <xdr:cNvPicPr>
          <a:picLocks noChangeAspect="1"/>
        </xdr:cNvPicPr>
      </xdr:nvPicPr>
      <xdr:blipFill>
        <a:blip xmlns:r="http://schemas.openxmlformats.org/officeDocument/2006/relationships" r:embed="rId3"/>
        <a:stretch/>
      </xdr:blipFill>
      <xdr:spPr bwMode="auto">
        <a:xfrm>
          <a:off x="8961942" y="3417696"/>
          <a:ext cx="625534" cy="252421"/>
        </a:xfrm>
        <a:prstGeom prst="rect">
          <a:avLst/>
        </a:prstGeom>
        <a:noFill/>
      </xdr:spPr>
    </xdr:pic>
    <xdr:clientData/>
  </xdr:twoCellAnchor>
  <xdr:twoCellAnchor>
    <xdr:from>
      <xdr:col>12</xdr:col>
      <xdr:colOff>291041</xdr:colOff>
      <xdr:row>6</xdr:row>
      <xdr:rowOff>457586</xdr:rowOff>
    </xdr:from>
    <xdr:to>
      <xdr:col>12</xdr:col>
      <xdr:colOff>783706</xdr:colOff>
      <xdr:row>6</xdr:row>
      <xdr:rowOff>1365778</xdr:rowOff>
    </xdr:to>
    <xdr:pic>
      <xdr:nvPicPr>
        <xdr:cNvPr id="61623" name="Picture 1" descr="C:\Temp\KClipboardExport\7d4qbwfz.gif"/>
        <xdr:cNvPicPr>
          <a:picLocks noChangeAspect="1"/>
        </xdr:cNvPicPr>
      </xdr:nvPicPr>
      <xdr:blipFill>
        <a:blip xmlns:r="http://schemas.openxmlformats.org/officeDocument/2006/relationships" r:embed="rId1"/>
        <a:srcRect t="13635" r="56835" b="28495"/>
        <a:stretch/>
      </xdr:blipFill>
      <xdr:spPr bwMode="auto">
        <a:xfrm>
          <a:off x="10054166" y="2457836"/>
          <a:ext cx="492664" cy="908192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>
    <tabColor indexed="5"/>
    <pageSetUpPr fitToPage="1"/>
  </sheetPr>
  <dimension ref="A2:IV21"/>
  <sheetViews>
    <sheetView tabSelected="1" workbookViewId="0">
      <selection activeCell="C12" sqref="C12:M12"/>
    </sheetView>
  </sheetViews>
  <sheetFormatPr defaultColWidth="9.140625" defaultRowHeight="14.45" customHeight="1" x14ac:dyDescent="0.25"/>
  <cols>
    <col min="1" max="1" width="4.140625" style="1" customWidth="1"/>
    <col min="2" max="2" width="3.5703125" style="1" customWidth="1"/>
    <col min="3" max="3" width="36" style="1" customWidth="1"/>
    <col min="4" max="4" width="14.28515625" style="2" customWidth="1"/>
    <col min="5" max="6" width="12.42578125" style="1" customWidth="1"/>
    <col min="7" max="7" width="9.7109375" style="1" customWidth="1"/>
    <col min="8" max="9" width="7.85546875" style="1" customWidth="1"/>
    <col min="10" max="10" width="13.140625" style="1" customWidth="1"/>
    <col min="11" max="11" width="12.42578125" style="3" customWidth="1"/>
    <col min="12" max="12" width="11.5703125" style="1" customWidth="1"/>
    <col min="13" max="13" width="16.42578125" style="1" customWidth="1"/>
    <col min="14" max="14" width="16" style="1" hidden="1" customWidth="1"/>
    <col min="15" max="15" width="23.42578125" style="1" customWidth="1"/>
    <col min="16" max="16" width="10" style="3" customWidth="1"/>
    <col min="17" max="17" width="8.85546875" style="3" customWidth="1"/>
    <col min="18" max="18" width="10.42578125" style="3" customWidth="1"/>
    <col min="19" max="19" width="9.140625" style="1" customWidth="1"/>
    <col min="20" max="20" width="5.5703125" style="1" customWidth="1"/>
    <col min="21" max="21" width="9.140625" style="1" customWidth="1"/>
    <col min="22" max="22" width="7.28515625" style="1" customWidth="1"/>
    <col min="23" max="256" width="9.140625" style="1" customWidth="1"/>
  </cols>
  <sheetData>
    <row r="2" spans="2:24" ht="20.25" customHeight="1" x14ac:dyDescent="0.25">
      <c r="B2" s="46" t="s">
        <v>0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</row>
    <row r="3" spans="2:24" ht="29.25" customHeight="1" x14ac:dyDescent="0.25">
      <c r="B3" s="46" t="s">
        <v>1</v>
      </c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</row>
    <row r="4" spans="2:24" ht="31.7" customHeight="1" x14ac:dyDescent="0.25">
      <c r="B4" s="47" t="s">
        <v>2</v>
      </c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</row>
    <row r="5" spans="2:24" ht="26.25" customHeight="1" x14ac:dyDescent="0.25">
      <c r="B5" s="48" t="s">
        <v>3</v>
      </c>
      <c r="C5" s="47"/>
      <c r="D5" s="48"/>
      <c r="E5" s="48"/>
      <c r="F5" s="48"/>
      <c r="G5" s="48"/>
      <c r="H5" s="48"/>
      <c r="I5" s="48"/>
      <c r="J5" s="48"/>
      <c r="K5" s="48"/>
      <c r="L5" s="48"/>
      <c r="M5" s="47"/>
      <c r="N5" s="47"/>
    </row>
    <row r="6" spans="2:24" ht="47.25" customHeight="1" x14ac:dyDescent="0.25">
      <c r="B6" s="49" t="s">
        <v>4</v>
      </c>
      <c r="C6" s="4"/>
      <c r="D6" s="51"/>
      <c r="E6" s="51"/>
      <c r="F6" s="51"/>
      <c r="G6" s="52"/>
      <c r="H6" s="53" t="s">
        <v>5</v>
      </c>
      <c r="I6" s="53" t="s">
        <v>6</v>
      </c>
      <c r="J6" s="55" t="s">
        <v>7</v>
      </c>
      <c r="K6" s="56"/>
      <c r="L6" s="56"/>
      <c r="M6" s="5" t="s">
        <v>8</v>
      </c>
      <c r="O6" s="3"/>
      <c r="R6" s="1"/>
    </row>
    <row r="7" spans="2:24" ht="195.75" customHeight="1" x14ac:dyDescent="0.25">
      <c r="B7" s="50"/>
      <c r="C7" s="6" t="s">
        <v>9</v>
      </c>
      <c r="D7" s="7" t="s">
        <v>20</v>
      </c>
      <c r="E7" s="8" t="s">
        <v>21</v>
      </c>
      <c r="F7" s="9" t="s">
        <v>22</v>
      </c>
      <c r="G7" s="10"/>
      <c r="H7" s="54"/>
      <c r="I7" s="54"/>
      <c r="J7" s="11" t="s">
        <v>10</v>
      </c>
      <c r="K7" s="12" t="s">
        <v>11</v>
      </c>
      <c r="L7" s="13" t="s">
        <v>12</v>
      </c>
      <c r="M7" s="14"/>
      <c r="O7" s="3"/>
      <c r="R7" s="1"/>
    </row>
    <row r="8" spans="2:24" ht="25.5" customHeight="1" x14ac:dyDescent="0.25">
      <c r="B8" s="15">
        <v>1</v>
      </c>
      <c r="C8" s="16">
        <v>2</v>
      </c>
      <c r="D8" s="17">
        <v>3</v>
      </c>
      <c r="E8" s="18">
        <v>4</v>
      </c>
      <c r="F8" s="18">
        <v>5</v>
      </c>
      <c r="G8" s="19" t="s">
        <v>13</v>
      </c>
      <c r="H8" s="20">
        <v>7</v>
      </c>
      <c r="I8" s="20">
        <v>8</v>
      </c>
      <c r="J8" s="21" t="s">
        <v>14</v>
      </c>
      <c r="K8" s="21">
        <v>10</v>
      </c>
      <c r="L8" s="21">
        <v>11</v>
      </c>
      <c r="M8" s="22" t="s">
        <v>15</v>
      </c>
      <c r="O8" s="3"/>
      <c r="R8" s="1"/>
    </row>
    <row r="9" spans="2:24" ht="64.5" customHeight="1" x14ac:dyDescent="0.25">
      <c r="B9" s="23">
        <v>1</v>
      </c>
      <c r="C9" s="24" t="s">
        <v>16</v>
      </c>
      <c r="D9" s="25">
        <v>3.95</v>
      </c>
      <c r="E9" s="26">
        <v>3.16</v>
      </c>
      <c r="F9" s="27">
        <v>2.6</v>
      </c>
      <c r="G9" s="27">
        <f>SUM(D9:F9)</f>
        <v>9.7100000000000009</v>
      </c>
      <c r="H9" s="28">
        <v>3</v>
      </c>
      <c r="I9" s="29">
        <v>1894</v>
      </c>
      <c r="J9" s="30">
        <f>G9/H9</f>
        <v>3.2366666666666668</v>
      </c>
      <c r="K9" s="27">
        <f>STDEV(D9:F9)</f>
        <v>0.67825757152672461</v>
      </c>
      <c r="L9" s="31">
        <f>K9/J9</f>
        <v>0.20955434753657814</v>
      </c>
      <c r="M9" s="27">
        <v>6136.56</v>
      </c>
      <c r="O9" s="3"/>
      <c r="R9" s="1"/>
    </row>
    <row r="10" spans="2:24" ht="27" customHeight="1" x14ac:dyDescent="0.25">
      <c r="B10" s="41" t="s">
        <v>17</v>
      </c>
      <c r="C10" s="42"/>
      <c r="D10" s="32"/>
      <c r="E10" s="33"/>
      <c r="F10" s="33"/>
      <c r="G10" s="34"/>
      <c r="H10" s="29"/>
      <c r="I10" s="29"/>
      <c r="J10" s="30"/>
      <c r="K10" s="30"/>
      <c r="L10" s="30"/>
      <c r="M10" s="30">
        <f>SUM(M9)</f>
        <v>6136.56</v>
      </c>
      <c r="N10" s="35"/>
      <c r="O10" s="3"/>
      <c r="T10" s="3"/>
      <c r="V10" s="3"/>
      <c r="X10" s="3"/>
    </row>
    <row r="11" spans="2:24" ht="15.75" customHeight="1" x14ac:dyDescent="0.25">
      <c r="B11" s="36"/>
      <c r="C11" s="43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35"/>
      <c r="O11" s="3"/>
      <c r="T11" s="3"/>
      <c r="V11" s="3"/>
      <c r="X11" s="3"/>
    </row>
    <row r="12" spans="2:24" ht="38.1" customHeight="1" x14ac:dyDescent="0.25">
      <c r="C12" s="45" t="s">
        <v>24</v>
      </c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1" t="s">
        <v>18</v>
      </c>
      <c r="P12" s="1"/>
      <c r="Q12" s="1"/>
      <c r="R12" s="1"/>
    </row>
    <row r="13" spans="2:24" ht="15" x14ac:dyDescent="0.25">
      <c r="B13" s="1" t="s">
        <v>19</v>
      </c>
      <c r="C13" s="37"/>
    </row>
    <row r="14" spans="2:24" ht="15" x14ac:dyDescent="0.25">
      <c r="E14" s="3"/>
      <c r="F14" s="3"/>
    </row>
    <row r="15" spans="2:24" ht="15" x14ac:dyDescent="0.25">
      <c r="C15" s="1" t="s">
        <v>23</v>
      </c>
      <c r="E15" s="3"/>
      <c r="F15" s="3"/>
    </row>
    <row r="16" spans="2:24" ht="15.75" customHeight="1" x14ac:dyDescent="0.25">
      <c r="C16" s="38"/>
      <c r="E16" s="3"/>
      <c r="F16" s="3"/>
      <c r="H16" s="39"/>
    </row>
    <row r="17" spans="5:8" ht="15.75" x14ac:dyDescent="0.25">
      <c r="E17" s="3"/>
      <c r="F17" s="3"/>
      <c r="H17" s="39"/>
    </row>
    <row r="18" spans="5:8" ht="15.75" x14ac:dyDescent="0.25">
      <c r="H18" s="39"/>
    </row>
    <row r="21" spans="5:8" ht="15" x14ac:dyDescent="0.25">
      <c r="G21" s="40"/>
    </row>
  </sheetData>
  <mergeCells count="12">
    <mergeCell ref="B10:C10"/>
    <mergeCell ref="C11:M11"/>
    <mergeCell ref="C12:M12"/>
    <mergeCell ref="B2:N2"/>
    <mergeCell ref="B3:N3"/>
    <mergeCell ref="B4:N4"/>
    <mergeCell ref="B5:N5"/>
    <mergeCell ref="B6:B7"/>
    <mergeCell ref="D6:G6"/>
    <mergeCell ref="H6:H7"/>
    <mergeCell ref="I6:I7"/>
    <mergeCell ref="J6:L6"/>
  </mergeCells>
  <pageMargins left="0.39370099999999991" right="0.39370099999999991" top="0.59055100000000005" bottom="0.59055100000000005" header="0" footer="0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Прилож.1 - п.3.7.1-работ 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Еремина Наталья Валериевна</cp:lastModifiedBy>
  <cp:revision>16</cp:revision>
  <cp:lastPrinted>2026-05-27T14:57:17Z</cp:lastPrinted>
  <dcterms:created xsi:type="dcterms:W3CDTF">2011-08-15T06:57:00Z</dcterms:created>
  <dcterms:modified xsi:type="dcterms:W3CDTF">2026-05-27T14:58:29Z</dcterms:modified>
  <cp:version>1048576</cp:version>
</cp:coreProperties>
</file>