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ЕгороваВВ\Downloads\"/>
    </mc:Choice>
  </mc:AlternateContent>
  <bookViews>
    <workbookView xWindow="0" yWindow="0" windowWidth="28800" windowHeight="11835" tabRatio="500"/>
  </bookViews>
  <sheets>
    <sheet name="Лист1" sheetId="1" r:id="rId1"/>
  </sheets>
  <definedNames>
    <definedName name="_xlnm.Print_Area" localSheetId="0">Лист1!$A$1:$K$19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13" i="1" l="1"/>
  <c r="K14" i="1"/>
  <c r="K15" i="1"/>
  <c r="K16" i="1"/>
  <c r="K17" i="1"/>
  <c r="K18" i="1"/>
  <c r="K12" i="1"/>
  <c r="J13" i="1"/>
  <c r="J14" i="1"/>
  <c r="J15" i="1"/>
  <c r="J16" i="1"/>
  <c r="J17" i="1"/>
  <c r="J18" i="1"/>
  <c r="J12" i="1"/>
  <c r="G18" i="1"/>
  <c r="G17" i="1"/>
  <c r="G16" i="1"/>
  <c r="G15" i="1"/>
  <c r="G14" i="1"/>
  <c r="G13" i="1"/>
  <c r="G12" i="1"/>
  <c r="K19" i="1" l="1"/>
  <c r="F20" i="1" s="1"/>
</calcChain>
</file>

<file path=xl/sharedStrings.xml><?xml version="1.0" encoding="utf-8"?>
<sst xmlns="http://schemas.openxmlformats.org/spreadsheetml/2006/main" count="41" uniqueCount="30">
  <si>
    <t xml:space="preserve">Обоснование начальной (максимальной) цены контракта:             </t>
  </si>
  <si>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</si>
  <si>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</si>
  <si>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Начальная (максимальная) цена договора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Начальная максимальная цена договора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Начальная (максимальная) цена контракта НМЦК рассчитана Заказчиком по формуле, определенной п. 3.21 Методических рекомендаций.
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</si>
  <si>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</si>
  <si>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>№ п/п</t>
  </si>
  <si>
    <t>Наименование товара (работы, услуги)</t>
  </si>
  <si>
    <t>ОКПД 2 (обязательно)
КТРУ, ККН (при наличии)</t>
  </si>
  <si>
    <t>Номер источника ценовой информации  (ИЦИ №i) и цена единицы товара, работы, услуги, представленная i-тым ИЦИ (Цi), руб.</t>
  </si>
  <si>
    <t>v
кол-во (объем) закупаемого товара (работы, услуги)</t>
  </si>
  <si>
    <t>Единица измерения</t>
  </si>
  <si>
    <t xml:space="preserve">ИЦИ №1
794/26-0-0
от 17.04.2026 </t>
  </si>
  <si>
    <t xml:space="preserve">ИЦИ №2
793/26-0-0
от 17.04.2026 </t>
  </si>
  <si>
    <t xml:space="preserve">ИЦИ №3
795/26-0-0
от 17.04.2026 </t>
  </si>
  <si>
    <t xml:space="preserve">22.29.29.190 </t>
  </si>
  <si>
    <t>упак.</t>
  </si>
  <si>
    <t>Наконечники 1000-10 000 мкл</t>
  </si>
  <si>
    <r>
      <rPr>
        <sz val="8"/>
        <color theme="1"/>
        <rFont val="Times New Roman"/>
        <family val="1"/>
        <charset val="204"/>
      </rPr>
      <t xml:space="preserve">Наконечники </t>
    </r>
    <r>
      <rPr>
        <sz val="8"/>
        <color theme="1"/>
        <rFont val="Times New Roman"/>
        <family val="1"/>
        <charset val="1"/>
      </rPr>
      <t>1000-5000</t>
    </r>
    <r>
      <rPr>
        <sz val="8"/>
        <color theme="1"/>
        <rFont val="Times New Roman"/>
        <family val="1"/>
        <charset val="204"/>
      </rPr>
      <t xml:space="preserve"> мкл</t>
    </r>
  </si>
  <si>
    <t>Наконечники 1000-5000 мкл</t>
  </si>
  <si>
    <t>Наконечники 5-50 мкл</t>
  </si>
  <si>
    <t>Начальная (максимальная) цена контракта (договора):</t>
  </si>
  <si>
    <t>Начальная (максимальная) цена Контракта составляет:</t>
  </si>
  <si>
    <t>(Сорок восемь тысяч сто семьдесят восемь) рублей 27 копеек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</si>
  <si>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</si>
  <si>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 не применяется.</t>
  </si>
  <si>
    <t>Наименьшая цена из КП</t>
  </si>
  <si>
    <t>Наконечники для пипеточного дозатора тип 2</t>
  </si>
  <si>
    <t>22.29.29.190-138</t>
  </si>
  <si>
    <t>22.29.29.190-140</t>
  </si>
  <si>
    <t>Наконечники для пипеточного дозатора тип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</si>
</sst>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Times New Roman"/>
      <family val="2"/>
      <charset val="204"/>
    </font>
    <font>
      <sz val="11"/>
      <color theme="1"/>
      <name val="Calibri"/>
      <family val="2"/>
      <charset val="1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8"/>
      <color theme="1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39">
    <xf numFmtId="0" fontId="0" fillId="0" borderId="0" xfId="0"/>
    <xf numFmtId="0" fontId="2" fillId="0" borderId="0" xfId="0" applyFont="1" applyAlignment="1" applyProtection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 applyProtection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 wrapText="1"/>
    </xf>
    <xf numFmtId="0" fontId="5" fillId="0" borderId="0" xfId="0" applyFont="1" applyAlignment="1" applyProtection="1">
      <alignment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5" fillId="0" borderId="2" xfId="0" applyFont="1" applyBorder="1" applyAlignment="1" applyProtection="1">
      <alignment horizontal="center" vertical="center" wrapText="1"/>
    </xf>
    <xf numFmtId="0" fontId="8" fillId="0" borderId="1" xfId="2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right" vertical="center" wrapText="1"/>
    </xf>
    <xf numFmtId="4" fontId="8" fillId="0" borderId="1" xfId="0" applyNumberFormat="1" applyFont="1" applyBorder="1" applyAlignment="1" applyProtection="1">
      <alignment horizontal="center" vertical="center" wrapText="1"/>
    </xf>
    <xf numFmtId="4" fontId="7" fillId="0" borderId="1" xfId="0" applyNumberFormat="1" applyFont="1" applyBorder="1" applyAlignment="1" applyProtection="1">
      <alignment horizontal="center" vertical="center" wrapText="1"/>
    </xf>
    <xf numFmtId="4" fontId="2" fillId="0" borderId="1" xfId="1" applyNumberFormat="1" applyFont="1" applyBorder="1" applyAlignment="1" applyProtection="1">
      <alignment horizontal="center" vertical="center"/>
    </xf>
    <xf numFmtId="4" fontId="2" fillId="0" borderId="1" xfId="1" applyNumberFormat="1" applyFont="1" applyFill="1" applyBorder="1" applyAlignment="1" applyProtection="1">
      <alignment horizontal="center" vertical="center"/>
    </xf>
    <xf numFmtId="4" fontId="5" fillId="0" borderId="0" xfId="0" applyNumberFormat="1" applyFont="1" applyAlignment="1" applyProtection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</cellXfs>
  <cellStyles count="3">
    <cellStyle name="Excel Built-in Normal" xfId="2"/>
    <cellStyle name="Обычный" xfId="0" builtinId="0"/>
    <cellStyle name="Обычный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155880</xdr:colOff>
      <xdr:row>10</xdr:row>
      <xdr:rowOff>471960</xdr:rowOff>
    </xdr:from>
    <xdr:to>
      <xdr:col>6</xdr:col>
      <xdr:colOff>667440</xdr:colOff>
      <xdr:row>10</xdr:row>
      <xdr:rowOff>697680</xdr:rowOff>
    </xdr:to>
    <xdr:pic>
      <xdr:nvPicPr>
        <xdr:cNvPr id="2" name="Рисунок 1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68173" t="17972" b="23963"/>
        <a:stretch/>
      </xdr:blipFill>
      <xdr:spPr>
        <a:xfrm>
          <a:off x="6081120" y="4491360"/>
          <a:ext cx="511560" cy="2257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5</xdr:col>
      <xdr:colOff>583200</xdr:colOff>
      <xdr:row>6</xdr:row>
      <xdr:rowOff>16200</xdr:rowOff>
    </xdr:from>
    <xdr:to>
      <xdr:col>8</xdr:col>
      <xdr:colOff>333360</xdr:colOff>
      <xdr:row>7</xdr:row>
      <xdr:rowOff>291960</xdr:rowOff>
    </xdr:to>
    <xdr:pic>
      <xdr:nvPicPr>
        <xdr:cNvPr id="3" name="Рисунок 8" descr="http://base.garant.ru/files/base/70473958/792901098.pn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5630040" y="1854360"/>
          <a:ext cx="2067480" cy="714240"/>
        </a:xfrm>
        <a:prstGeom prst="rect">
          <a:avLst/>
        </a:prstGeom>
        <a:noFill/>
        <a:ln w="0">
          <a:noFill/>
        </a:ln>
      </xdr:spPr>
    </xdr:pic>
    <xdr:clientData/>
  </xdr:twoCellAnchor>
  <xdr:twoCellAnchor>
    <xdr:from>
      <xdr:col>10</xdr:col>
      <xdr:colOff>36360</xdr:colOff>
      <xdr:row>10</xdr:row>
      <xdr:rowOff>226080</xdr:rowOff>
    </xdr:from>
    <xdr:to>
      <xdr:col>10</xdr:col>
      <xdr:colOff>730440</xdr:colOff>
      <xdr:row>10</xdr:row>
      <xdr:rowOff>451440</xdr:rowOff>
    </xdr:to>
    <xdr:pic>
      <xdr:nvPicPr>
        <xdr:cNvPr id="4" name="Рисунок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 t="13641" r="56833" b="28479"/>
        <a:stretch/>
      </xdr:blipFill>
      <xdr:spPr>
        <a:xfrm>
          <a:off x="11505600" y="4245480"/>
          <a:ext cx="694080" cy="22536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793800</xdr:rowOff>
    </xdr:from>
    <xdr:to>
      <xdr:col>10</xdr:col>
      <xdr:colOff>732960</xdr:colOff>
      <xdr:row>10</xdr:row>
      <xdr:rowOff>1147680</xdr:rowOff>
    </xdr:to>
    <xdr:pic>
      <xdr:nvPicPr>
        <xdr:cNvPr id="7" name="Рисунок 10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3"/>
        <a:srcRect l="41856" r="41540" b="18344"/>
        <a:stretch/>
      </xdr:blipFill>
      <xdr:spPr>
        <a:xfrm>
          <a:off x="8967960" y="4813200"/>
          <a:ext cx="732960" cy="3538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showGridLines="0" tabSelected="1" topLeftCell="A10" zoomScale="112" zoomScaleNormal="112" workbookViewId="0">
      <selection activeCell="D30" sqref="D29:D30"/>
    </sheetView>
  </sheetViews>
  <sheetFormatPr defaultColWidth="9.33203125" defaultRowHeight="11.25" x14ac:dyDescent="0.2"/>
  <cols>
    <col min="1" max="1" width="4.6640625" style="1" customWidth="1"/>
    <col min="2" max="2" width="28.5" style="2" customWidth="1"/>
    <col min="3" max="3" width="18" style="2" customWidth="1"/>
    <col min="4" max="4" width="14.1640625" style="1" customWidth="1"/>
    <col min="5" max="5" width="14.1640625" style="3" customWidth="1"/>
    <col min="6" max="7" width="13.83203125" style="3" customWidth="1"/>
    <col min="8" max="8" width="8.83203125" style="3" customWidth="1"/>
    <col min="9" max="9" width="11.33203125" style="3" customWidth="1"/>
    <col min="10" max="10" width="13.1640625" style="3" customWidth="1"/>
    <col min="11" max="11" width="21.83203125" style="3" customWidth="1"/>
    <col min="12" max="16384" width="9.33203125" style="3"/>
  </cols>
  <sheetData>
    <row r="1" spans="1:13" s="2" customFormat="1" x14ac:dyDescent="0.2">
      <c r="A1" s="4"/>
      <c r="D1" s="4"/>
      <c r="E1" s="4"/>
      <c r="F1" s="4"/>
      <c r="G1" s="4"/>
      <c r="H1" s="4"/>
      <c r="I1" s="4"/>
      <c r="J1" s="4"/>
      <c r="K1" s="4"/>
      <c r="M1" s="4"/>
    </row>
    <row r="2" spans="1:13" x14ac:dyDescent="0.2">
      <c r="K2" s="5"/>
    </row>
    <row r="3" spans="1:13" ht="15.75" customHeight="1" x14ac:dyDescent="0.2">
      <c r="A3" s="35"/>
      <c r="B3" s="36" t="s">
        <v>0</v>
      </c>
      <c r="C3" s="36"/>
      <c r="D3" s="36"/>
      <c r="E3" s="36"/>
      <c r="F3" s="36"/>
      <c r="G3" s="36"/>
      <c r="H3" s="36"/>
      <c r="I3" s="36"/>
      <c r="J3" s="36"/>
      <c r="K3" s="36"/>
    </row>
    <row r="4" spans="1:13" ht="14.25" customHeight="1" x14ac:dyDescent="0.2">
      <c r="A4" s="35"/>
      <c r="B4" s="37" t="s">
        <v>1</v>
      </c>
      <c r="C4" s="37"/>
      <c r="D4" s="37"/>
      <c r="E4" s="37"/>
      <c r="F4" s="37"/>
      <c r="G4" s="37"/>
      <c r="H4" s="37"/>
      <c r="I4" s="37"/>
      <c r="J4" s="37"/>
      <c r="K4" s="37"/>
    </row>
    <row r="5" spans="1:13" ht="17.25" customHeight="1" x14ac:dyDescent="0.2">
      <c r="A5" s="6"/>
      <c r="B5" s="38" t="s">
        <v>2</v>
      </c>
      <c r="C5" s="38"/>
      <c r="D5" s="38"/>
      <c r="E5" s="38"/>
      <c r="F5" s="38"/>
      <c r="G5" s="38"/>
      <c r="H5" s="38"/>
      <c r="I5" s="38"/>
      <c r="J5" s="38"/>
      <c r="K5" s="38"/>
    </row>
    <row r="6" spans="1:13" ht="75" customHeight="1" x14ac:dyDescent="0.2">
      <c r="A6" s="6"/>
      <c r="B6" s="30" t="s">
        <v>3</v>
      </c>
      <c r="C6" s="30"/>
      <c r="D6" s="30"/>
      <c r="E6" s="30"/>
      <c r="F6" s="30"/>
      <c r="G6" s="30"/>
      <c r="H6" s="30"/>
      <c r="I6" s="30"/>
      <c r="J6" s="30"/>
      <c r="K6" s="30"/>
    </row>
    <row r="7" spans="1:13" ht="34.5" customHeight="1" x14ac:dyDescent="0.2">
      <c r="A7" s="6"/>
      <c r="B7" s="7"/>
      <c r="C7" s="7"/>
      <c r="D7" s="8"/>
      <c r="E7" s="7"/>
      <c r="F7" s="7"/>
      <c r="G7" s="7"/>
      <c r="H7" s="7"/>
      <c r="I7" s="7"/>
      <c r="J7" s="7"/>
    </row>
    <row r="8" spans="1:13" ht="87" customHeight="1" x14ac:dyDescent="0.2">
      <c r="A8" s="6"/>
      <c r="B8" s="30" t="s">
        <v>4</v>
      </c>
      <c r="C8" s="30"/>
      <c r="D8" s="30"/>
      <c r="E8" s="30"/>
      <c r="F8" s="30"/>
      <c r="G8" s="30"/>
      <c r="H8" s="30"/>
      <c r="I8" s="30"/>
      <c r="J8" s="30"/>
      <c r="K8" s="30"/>
    </row>
    <row r="9" spans="1:13" ht="0.75" hidden="1" customHeight="1" x14ac:dyDescent="0.2">
      <c r="A9" s="9"/>
      <c r="B9" s="31"/>
      <c r="C9" s="31"/>
      <c r="D9" s="31"/>
      <c r="E9" s="31"/>
      <c r="F9" s="31"/>
      <c r="G9" s="31"/>
      <c r="H9" s="31"/>
      <c r="I9" s="31"/>
      <c r="J9" s="31"/>
    </row>
    <row r="10" spans="1:13" ht="50.25" customHeight="1" x14ac:dyDescent="0.2">
      <c r="A10" s="32" t="s">
        <v>5</v>
      </c>
      <c r="B10" s="32" t="s">
        <v>6</v>
      </c>
      <c r="C10" s="33" t="s">
        <v>7</v>
      </c>
      <c r="D10" s="32" t="s">
        <v>8</v>
      </c>
      <c r="E10" s="32"/>
      <c r="F10" s="32"/>
      <c r="G10" s="32"/>
      <c r="H10" s="32" t="s">
        <v>9</v>
      </c>
      <c r="I10" s="32" t="s">
        <v>10</v>
      </c>
      <c r="J10" s="32" t="s">
        <v>25</v>
      </c>
      <c r="K10" s="34"/>
    </row>
    <row r="11" spans="1:13" ht="93" customHeight="1" x14ac:dyDescent="0.2">
      <c r="A11" s="32"/>
      <c r="B11" s="32"/>
      <c r="C11" s="33"/>
      <c r="D11" s="10" t="s">
        <v>11</v>
      </c>
      <c r="E11" s="10" t="s">
        <v>12</v>
      </c>
      <c r="F11" s="10" t="s">
        <v>13</v>
      </c>
      <c r="G11" s="11"/>
      <c r="H11" s="32"/>
      <c r="I11" s="32"/>
      <c r="J11" s="32"/>
      <c r="K11" s="34"/>
    </row>
    <row r="12" spans="1:13" s="1" customFormat="1" ht="21.75" customHeight="1" x14ac:dyDescent="0.2">
      <c r="A12" s="12">
        <v>1</v>
      </c>
      <c r="B12" s="13" t="s">
        <v>26</v>
      </c>
      <c r="C12" s="14" t="s">
        <v>27</v>
      </c>
      <c r="D12" s="24">
        <v>300</v>
      </c>
      <c r="E12" s="23">
        <v>315</v>
      </c>
      <c r="F12" s="23">
        <v>350</v>
      </c>
      <c r="G12" s="21">
        <f t="shared" ref="G12:G18" si="0">SUM(D12:F12)</f>
        <v>965</v>
      </c>
      <c r="H12" s="15">
        <v>2</v>
      </c>
      <c r="I12" s="16" t="s">
        <v>15</v>
      </c>
      <c r="J12" s="21">
        <f>D12</f>
        <v>300</v>
      </c>
      <c r="K12" s="21">
        <f>J12*H12</f>
        <v>600</v>
      </c>
    </row>
    <row r="13" spans="1:13" s="1" customFormat="1" ht="22.5" x14ac:dyDescent="0.2">
      <c r="A13" s="12">
        <v>2</v>
      </c>
      <c r="B13" s="17" t="s">
        <v>29</v>
      </c>
      <c r="C13" s="14" t="s">
        <v>28</v>
      </c>
      <c r="D13" s="24">
        <v>450</v>
      </c>
      <c r="E13" s="23">
        <v>500</v>
      </c>
      <c r="F13" s="23">
        <v>550</v>
      </c>
      <c r="G13" s="21">
        <f t="shared" si="0"/>
        <v>1500</v>
      </c>
      <c r="H13" s="15">
        <v>18</v>
      </c>
      <c r="I13" s="16" t="s">
        <v>15</v>
      </c>
      <c r="J13" s="21">
        <f t="shared" ref="J13:J18" si="1">D13</f>
        <v>450</v>
      </c>
      <c r="K13" s="21">
        <f t="shared" ref="K13:K18" si="2">J13*H13</f>
        <v>8100</v>
      </c>
    </row>
    <row r="14" spans="1:13" s="1" customFormat="1" x14ac:dyDescent="0.2">
      <c r="A14" s="12">
        <v>3</v>
      </c>
      <c r="B14" s="17" t="s">
        <v>16</v>
      </c>
      <c r="C14" s="14" t="s">
        <v>14</v>
      </c>
      <c r="D14" s="24">
        <v>550</v>
      </c>
      <c r="E14" s="23">
        <v>600</v>
      </c>
      <c r="F14" s="23">
        <v>600</v>
      </c>
      <c r="G14" s="21">
        <f t="shared" si="0"/>
        <v>1750</v>
      </c>
      <c r="H14" s="15">
        <v>7</v>
      </c>
      <c r="I14" s="16" t="s">
        <v>15</v>
      </c>
      <c r="J14" s="21">
        <f t="shared" si="1"/>
        <v>550</v>
      </c>
      <c r="K14" s="21">
        <f t="shared" si="2"/>
        <v>3850</v>
      </c>
    </row>
    <row r="15" spans="1:13" s="1" customFormat="1" x14ac:dyDescent="0.2">
      <c r="A15" s="12">
        <v>4</v>
      </c>
      <c r="B15" s="17" t="s">
        <v>16</v>
      </c>
      <c r="C15" s="14" t="s">
        <v>14</v>
      </c>
      <c r="D15" s="24">
        <v>1500</v>
      </c>
      <c r="E15" s="23">
        <v>1600</v>
      </c>
      <c r="F15" s="23">
        <v>1750</v>
      </c>
      <c r="G15" s="21">
        <f t="shared" si="0"/>
        <v>4850</v>
      </c>
      <c r="H15" s="15">
        <v>7</v>
      </c>
      <c r="I15" s="16" t="s">
        <v>15</v>
      </c>
      <c r="J15" s="21">
        <f t="shared" si="1"/>
        <v>1500</v>
      </c>
      <c r="K15" s="21">
        <f t="shared" si="2"/>
        <v>10500</v>
      </c>
    </row>
    <row r="16" spans="1:13" s="1" customFormat="1" x14ac:dyDescent="0.2">
      <c r="A16" s="12">
        <v>5</v>
      </c>
      <c r="B16" s="17" t="s">
        <v>17</v>
      </c>
      <c r="C16" s="14" t="s">
        <v>14</v>
      </c>
      <c r="D16" s="24">
        <v>1400</v>
      </c>
      <c r="E16" s="23">
        <v>1500</v>
      </c>
      <c r="F16" s="23">
        <v>1600</v>
      </c>
      <c r="G16" s="21">
        <f t="shared" si="0"/>
        <v>4500</v>
      </c>
      <c r="H16" s="15">
        <v>7</v>
      </c>
      <c r="I16" s="16" t="s">
        <v>15</v>
      </c>
      <c r="J16" s="21">
        <f t="shared" si="1"/>
        <v>1400</v>
      </c>
      <c r="K16" s="21">
        <f t="shared" si="2"/>
        <v>9800</v>
      </c>
    </row>
    <row r="17" spans="1:11" s="1" customFormat="1" x14ac:dyDescent="0.2">
      <c r="A17" s="12">
        <v>6</v>
      </c>
      <c r="B17" s="13" t="s">
        <v>18</v>
      </c>
      <c r="C17" s="14" t="s">
        <v>14</v>
      </c>
      <c r="D17" s="24">
        <v>975</v>
      </c>
      <c r="E17" s="23">
        <v>990</v>
      </c>
      <c r="F17" s="23">
        <v>1000</v>
      </c>
      <c r="G17" s="21">
        <f t="shared" si="0"/>
        <v>2965</v>
      </c>
      <c r="H17" s="15">
        <v>7</v>
      </c>
      <c r="I17" s="16" t="s">
        <v>15</v>
      </c>
      <c r="J17" s="21">
        <f t="shared" si="1"/>
        <v>975</v>
      </c>
      <c r="K17" s="21">
        <f t="shared" si="2"/>
        <v>6825</v>
      </c>
    </row>
    <row r="18" spans="1:11" s="1" customFormat="1" x14ac:dyDescent="0.2">
      <c r="A18" s="12">
        <v>7</v>
      </c>
      <c r="B18" s="13" t="s">
        <v>19</v>
      </c>
      <c r="C18" s="14" t="s">
        <v>14</v>
      </c>
      <c r="D18" s="24">
        <v>380</v>
      </c>
      <c r="E18" s="23">
        <v>400</v>
      </c>
      <c r="F18" s="23">
        <v>445</v>
      </c>
      <c r="G18" s="21">
        <f t="shared" si="0"/>
        <v>1225</v>
      </c>
      <c r="H18" s="15">
        <v>14</v>
      </c>
      <c r="I18" s="16" t="s">
        <v>15</v>
      </c>
      <c r="J18" s="21">
        <f t="shared" si="1"/>
        <v>380</v>
      </c>
      <c r="K18" s="21">
        <f t="shared" si="2"/>
        <v>5320</v>
      </c>
    </row>
    <row r="19" spans="1:11" s="1" customFormat="1" ht="21" customHeight="1" x14ac:dyDescent="0.2">
      <c r="A19" s="26" t="s">
        <v>20</v>
      </c>
      <c r="B19" s="27"/>
      <c r="C19" s="27"/>
      <c r="D19" s="27"/>
      <c r="E19" s="27"/>
      <c r="F19" s="27"/>
      <c r="G19" s="27"/>
      <c r="H19" s="27"/>
      <c r="I19" s="27"/>
      <c r="J19" s="27"/>
      <c r="K19" s="22">
        <f>SUM(K12:K18)</f>
        <v>44995</v>
      </c>
    </row>
    <row r="20" spans="1:11" x14ac:dyDescent="0.2">
      <c r="A20" s="18"/>
      <c r="B20" s="28" t="s">
        <v>21</v>
      </c>
      <c r="C20" s="28"/>
      <c r="D20" s="28"/>
      <c r="E20" s="28"/>
      <c r="F20" s="25">
        <f>K19</f>
        <v>44995</v>
      </c>
      <c r="G20" s="19" t="s">
        <v>22</v>
      </c>
      <c r="H20" s="20"/>
      <c r="I20" s="20"/>
      <c r="J20" s="18"/>
    </row>
    <row r="21" spans="1:11" ht="22.5" customHeight="1" x14ac:dyDescent="0.2">
      <c r="A21" s="29" t="s">
        <v>23</v>
      </c>
      <c r="B21" s="29"/>
      <c r="C21" s="29"/>
      <c r="D21" s="29"/>
      <c r="E21" s="29"/>
      <c r="F21" s="29"/>
      <c r="G21" s="29"/>
      <c r="H21" s="29"/>
      <c r="I21" s="29"/>
      <c r="J21" s="29"/>
    </row>
    <row r="22" spans="1:11" ht="22.5" customHeight="1" x14ac:dyDescent="0.2">
      <c r="A22" s="29" t="s">
        <v>24</v>
      </c>
      <c r="B22" s="29"/>
      <c r="C22" s="29"/>
      <c r="D22" s="29"/>
      <c r="E22" s="29"/>
      <c r="F22" s="29"/>
      <c r="G22" s="29"/>
      <c r="H22" s="29"/>
      <c r="I22" s="29"/>
      <c r="J22" s="29"/>
    </row>
  </sheetData>
  <mergeCells count="19">
    <mergeCell ref="A3:A4"/>
    <mergeCell ref="B3:K3"/>
    <mergeCell ref="B4:K4"/>
    <mergeCell ref="B5:K5"/>
    <mergeCell ref="A19:J19"/>
    <mergeCell ref="B20:E20"/>
    <mergeCell ref="A21:J21"/>
    <mergeCell ref="A22:J22"/>
    <mergeCell ref="B6:K6"/>
    <mergeCell ref="B8:K8"/>
    <mergeCell ref="B9:J9"/>
    <mergeCell ref="A10:A11"/>
    <mergeCell ref="B10:B11"/>
    <mergeCell ref="C10:C11"/>
    <mergeCell ref="D10:G10"/>
    <mergeCell ref="H10:H11"/>
    <mergeCell ref="I10:I11"/>
    <mergeCell ref="J10:J11"/>
    <mergeCell ref="K10:K11"/>
  </mergeCells>
  <printOptions horizontalCentered="1"/>
  <pageMargins left="0.23611111111111099" right="0.23611111111111099" top="0.27013888888888898" bottom="0" header="0.511811023622047" footer="0.511811023622047"/>
  <pageSetup paperSize="9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Егерев</dc:creator>
  <dc:description/>
  <cp:lastModifiedBy>Егорова Валентина Васильевна</cp:lastModifiedBy>
  <cp:revision>2</cp:revision>
  <cp:lastPrinted>2022-01-26T13:28:56Z</cp:lastPrinted>
  <dcterms:created xsi:type="dcterms:W3CDTF">2015-10-22T08:12:07Z</dcterms:created>
  <dcterms:modified xsi:type="dcterms:W3CDTF">2026-06-04T07:53:04Z</dcterms:modified>
  <dc:language>ru-RU</dc:language>
</cp:coreProperties>
</file>