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57 школа\ЭМ_Интерактивная панель\"/>
    </mc:Choice>
  </mc:AlternateContent>
  <xr:revisionPtr revIDLastSave="0" documentId="13_ncr:1_{5659976A-54A0-4FDD-882A-660E063A437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  <sheet name="Лист2" sheetId="2" r:id="rId2"/>
    <sheet name="Лист3" sheetId="3" r:id="rId3"/>
  </sheets>
  <calcPr calcId="191029" fullPrecision="0"/>
</workbook>
</file>

<file path=xl/calcChain.xml><?xml version="1.0" encoding="utf-8"?>
<calcChain xmlns="http://schemas.openxmlformats.org/spreadsheetml/2006/main">
  <c r="H11" i="1" l="1"/>
  <c r="G11" i="1"/>
  <c r="K11" i="1" s="1"/>
  <c r="K12" i="1" l="1"/>
  <c r="I11" i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<sst xmlns="http://schemas.openxmlformats.org/spreadsheetml/2006/main" count="23" uniqueCount="23">
  <si>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</si>
  <si>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</si>
  <si>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</si>
  <si>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</si>
  <si>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</si>
  <si>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</si>
  <si>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</si>
  <si>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</si>
  <si>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</si>
  <si>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</si>
  <si>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Итого</t>
  </si>
  <si>
    <t>Контрактный управляющий</t>
  </si>
  <si>
    <t>Аракелян А А</t>
  </si>
  <si>
    <t xml:space="preserve">количество 
</t>
  </si>
  <si>
    <t>Предельные цены по состоянию на 08.04.2026</t>
  </si>
  <si>
    <t>Коммерческое предложение  №1 от 22.05.2026г.</t>
  </si>
  <si>
    <t>Коммерческое предложение  №2 от 25.05.2026</t>
  </si>
  <si>
    <t>Коммерческое предложение № 3 от 22.05.2026г.</t>
  </si>
  <si>
    <t>ПП РФ 1875</t>
  </si>
  <si>
    <t>Ограничение</t>
  </si>
  <si>
    <t>Поставка интерактивной панели для реализации мероприятий по вовлечению учащихся ГБОУ школа № 457 с углублённым изучением английского языка Выборгского района Санкт-Петербурга в развитие школьной инфраструктуры.</t>
  </si>
  <si>
    <t>Интерактивная панель</t>
  </si>
  <si>
    <r>
      <t xml:space="preserve">26.20.13.000-00000002
26.20.13.000-107
</t>
    </r>
    <r>
      <rPr>
        <sz val="11"/>
        <color rgb="FFFF0000"/>
        <rFont val="Times New Roman"/>
        <family val="1"/>
        <charset val="204"/>
      </rPr>
      <t>517726.34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</si>
</sst>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_-* #,##0.00_р_._-;\-* #,##0.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2" fontId="4" fillId="0" borderId="0" xfId="1" applyNumberFormat="1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9" fontId="4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 shrinkToFit="1"/>
    </xf>
    <xf numFmtId="0" fontId="15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 xr:uid="{00000000-0005-0000-0000-000000000000}"/>
    <cellStyle name="S23" xfId="3" xr:uid="{00000000-0005-0000-0000-000001000000}"/>
    <cellStyle name="Обычный" xfId="0" builtinId="0"/>
    <cellStyle name="Обычный 2" xfId="4" xr:uid="{00000000-0005-0000-0000-000003000000}"/>
    <cellStyle name="Обычный 2 2" xfId="5" xr:uid="{00000000-0005-0000-0000-000004000000}"/>
    <cellStyle name="Обычный 2 3" xfId="6" xr:uid="{00000000-0005-0000-0000-000005000000}"/>
    <cellStyle name="Обычный 3" xfId="7" xr:uid="{00000000-0005-0000-0000-000006000000}"/>
    <cellStyle name="Обычный 3 2" xfId="8" xr:uid="{00000000-0005-0000-0000-000007000000}"/>
    <cellStyle name="Обычный 4" xfId="9" xr:uid="{00000000-0005-0000-0000-000008000000}"/>
    <cellStyle name="Обычный 5" xfId="10" xr:uid="{00000000-0005-0000-0000-000009000000}"/>
    <cellStyle name="Обычный 6" xfId="11" xr:uid="{00000000-0005-0000-0000-00000A000000}"/>
    <cellStyle name="Процентный" xfId="1" builtinId="5"/>
    <cellStyle name="Процентный 2" xfId="12" xr:uid="{00000000-0005-0000-0000-00000C000000}"/>
    <cellStyle name="Процентный 2 2" xfId="13" xr:uid="{00000000-0005-0000-0000-00000D000000}"/>
    <cellStyle name="Процентный 3" xfId="14" xr:uid="{00000000-0005-0000-0000-00000E000000}"/>
    <cellStyle name="Процентный 4" xfId="15" xr:uid="{00000000-0005-0000-0000-00000F000000}"/>
    <cellStyle name="Финансовый 2" xfId="17" xr:uid="{00000000-0005-0000-0000-000010000000}"/>
    <cellStyle name="Финансовый 3" xfId="16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85725</xdr:colOff>
      <xdr:row>9</xdr:row>
      <xdr:rowOff>962025</xdr:rowOff>
    </xdr:from>
    <xdr:to>
      <xdr:col>8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7</xdr:col>
      <xdr:colOff>19050</xdr:colOff>
      <xdr:row>9</xdr:row>
      <xdr:rowOff>1038225</xdr:rowOff>
    </xdr:from>
    <xdr:to>
      <xdr:col>7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21"/>
  <sheetViews>
    <sheetView tabSelected="1" topLeftCell="A4" workbookViewId="0">
      <selection activeCell="K12" sqref="K12"/>
    </sheetView>
  </sheetViews>
  <sheetFormatPr defaultColWidth="9.109375" defaultRowHeight="13.8" x14ac:dyDescent="0.3"/>
  <cols>
    <col min="1" max="1" width="3.88671875" style="10" customWidth="1"/>
    <col min="2" max="2" width="51.88671875" style="10" customWidth="1"/>
    <col min="3" max="3" width="12.5546875" style="10" customWidth="1"/>
    <col min="4" max="4" width="14.44140625" style="10" customWidth="1"/>
    <col min="5" max="5" width="11.5546875" style="10" bestFit="1" customWidth="1"/>
    <col min="6" max="6" width="11.33203125" style="10" bestFit="1" customWidth="1"/>
    <col min="7" max="7" width="20.88671875" style="10" customWidth="1"/>
    <col min="8" max="8" width="22.109375" style="10" customWidth="1"/>
    <col min="9" max="9" width="14" style="10" customWidth="1"/>
    <col min="10" max="10" width="14.88671875" style="10" customWidth="1"/>
    <col min="11" max="11" width="15.33203125" style="10" customWidth="1"/>
    <col min="12" max="12" width="17" style="10" customWidth="1"/>
    <col min="13" max="16384" width="9.109375" style="10"/>
  </cols>
  <sheetData>
    <row r="2" spans="1:12" ht="15" customHeight="1" x14ac:dyDescent="0.3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</row>
    <row r="3" spans="1:12" x14ac:dyDescent="0.3">
      <c r="C3" s="11"/>
      <c r="D3" s="11"/>
      <c r="E3" s="11"/>
      <c r="F3" s="11"/>
      <c r="G3" s="11"/>
      <c r="H3" s="11"/>
      <c r="I3" s="11"/>
      <c r="J3" s="11"/>
      <c r="K3" s="11"/>
    </row>
    <row r="4" spans="1:12" ht="70.2" customHeight="1" x14ac:dyDescent="0.3">
      <c r="A4" s="32" t="s">
        <v>20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ht="15" customHeight="1" x14ac:dyDescent="0.3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2" ht="23.25" customHeight="1" x14ac:dyDescent="0.3">
      <c r="A6" s="32" t="s">
        <v>8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</row>
    <row r="7" spans="1:12" ht="15" customHeight="1" x14ac:dyDescent="0.3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</row>
    <row r="9" spans="1:12" ht="15" customHeight="1" x14ac:dyDescent="0.3">
      <c r="A9" s="29" t="s">
        <v>5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1"/>
    </row>
    <row r="10" spans="1:12" s="11" customFormat="1" ht="118.5" customHeight="1" x14ac:dyDescent="0.3">
      <c r="A10" s="12" t="s">
        <v>4</v>
      </c>
      <c r="B10" s="18" t="s">
        <v>9</v>
      </c>
      <c r="C10" s="18" t="s">
        <v>15</v>
      </c>
      <c r="D10" s="18" t="s">
        <v>16</v>
      </c>
      <c r="E10" s="18" t="s">
        <v>17</v>
      </c>
      <c r="F10" s="18" t="s">
        <v>14</v>
      </c>
      <c r="G10" s="18" t="s">
        <v>6</v>
      </c>
      <c r="H10" s="12" t="s">
        <v>3</v>
      </c>
      <c r="I10" s="19" t="s">
        <v>2</v>
      </c>
      <c r="J10" s="12" t="s">
        <v>13</v>
      </c>
      <c r="K10" s="12" t="s">
        <v>7</v>
      </c>
      <c r="L10" s="20" t="s">
        <v>18</v>
      </c>
    </row>
    <row r="11" spans="1:12" s="11" customFormat="1" ht="69" x14ac:dyDescent="0.3">
      <c r="A11" s="12">
        <v>1</v>
      </c>
      <c r="B11" s="18" t="s">
        <v>21</v>
      </c>
      <c r="C11" s="21">
        <v>449030</v>
      </c>
      <c r="D11" s="21">
        <v>417500</v>
      </c>
      <c r="E11" s="21">
        <v>430355</v>
      </c>
      <c r="F11" s="22" t="s">
        <v>22</v>
      </c>
      <c r="G11" s="23">
        <f t="shared" ref="G11" si="0">AVERAGE(C11:E11)</f>
        <v>432295</v>
      </c>
      <c r="H11" s="23">
        <f t="shared" ref="H11" si="1">STDEV(C11:E11)</f>
        <v>15854.27</v>
      </c>
      <c r="I11" s="24">
        <f t="shared" ref="I11" si="2">H11/G11*100</f>
        <v>3.67</v>
      </c>
      <c r="J11" s="12">
        <v>1</v>
      </c>
      <c r="K11" s="23">
        <f t="shared" ref="K11" si="3">G11*J11</f>
        <v>432295</v>
      </c>
      <c r="L11" s="20" t="s">
        <v>19</v>
      </c>
    </row>
    <row r="12" spans="1:12" ht="13.95" customHeight="1" x14ac:dyDescent="0.3">
      <c r="A12" s="26" t="s">
        <v>10</v>
      </c>
      <c r="B12" s="27"/>
      <c r="C12" s="27"/>
      <c r="D12" s="27"/>
      <c r="E12" s="27"/>
      <c r="F12" s="27"/>
      <c r="G12" s="27"/>
      <c r="H12" s="27"/>
      <c r="I12" s="27"/>
      <c r="J12" s="28"/>
      <c r="K12" s="23">
        <f>SUM(K11:K11)</f>
        <v>432295</v>
      </c>
      <c r="L12" s="12"/>
    </row>
    <row r="14" spans="1:12" x14ac:dyDescent="0.3">
      <c r="C14" s="13"/>
      <c r="I14" s="16"/>
    </row>
    <row r="16" spans="1:12" x14ac:dyDescent="0.3">
      <c r="B16" s="13" t="s">
        <v>11</v>
      </c>
      <c r="C16" s="14"/>
      <c r="D16" s="10" t="s">
        <v>12</v>
      </c>
    </row>
    <row r="19" spans="6:7" x14ac:dyDescent="0.3">
      <c r="F19" s="17"/>
      <c r="G19" s="17"/>
    </row>
    <row r="21" spans="6:7" x14ac:dyDescent="0.3">
      <c r="F21" s="15"/>
    </row>
  </sheetData>
  <mergeCells count="6">
    <mergeCell ref="A2:L2"/>
    <mergeCell ref="A12:J12"/>
    <mergeCell ref="A9:L9"/>
    <mergeCell ref="A4:L4"/>
    <mergeCell ref="A5:L5"/>
    <mergeCell ref="A6:L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1:K28"/>
  <sheetViews>
    <sheetView workbookViewId="0">
      <selection activeCell="D6" sqref="D6"/>
    </sheetView>
  </sheetViews>
  <sheetFormatPr defaultRowHeight="14.4" x14ac:dyDescent="0.3"/>
  <sheetData>
    <row r="21" spans="2:11" x14ac:dyDescent="0.3">
      <c r="B21" s="33"/>
      <c r="C21" s="33"/>
      <c r="D21" s="33"/>
      <c r="E21" s="33"/>
      <c r="F21" s="33"/>
      <c r="G21" s="33"/>
      <c r="H21" s="33"/>
      <c r="I21" s="33"/>
      <c r="J21" s="33"/>
      <c r="K21" s="33"/>
    </row>
    <row r="22" spans="2:11" x14ac:dyDescent="0.3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3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3">
      <c r="B24" s="3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3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3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3">
      <c r="B27" s="35"/>
      <c r="C27" s="35"/>
      <c r="D27" s="35"/>
      <c r="E27" s="35"/>
      <c r="F27" s="35"/>
      <c r="G27" s="35"/>
      <c r="H27" s="35"/>
      <c r="I27" s="5"/>
      <c r="J27" s="35"/>
      <c r="K27" s="35"/>
    </row>
    <row r="28" spans="2:11" x14ac:dyDescent="0.3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 Шарыпова</cp:lastModifiedBy>
  <cp:lastPrinted>2017-04-26T13:19:09Z</cp:lastPrinted>
  <dcterms:created xsi:type="dcterms:W3CDTF">2014-02-20T07:55:18Z</dcterms:created>
  <dcterms:modified xsi:type="dcterms:W3CDTF">2026-06-06T19:23:26Z</dcterms:modified>
</cp:coreProperties>
</file>