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3" sheetId="2" state="visible" r:id="rId4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<sst xmlns="http://schemas.openxmlformats.org/spreadsheetml/2006/main" count="25" uniqueCount="25">
  <si>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</si>
  <si>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</si>
  <si>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Наименование услуги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</si>
  <si>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</si>
  <si>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</si>
  <si>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</si>
  <si>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</si>
  <si>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</si>
  <si>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1(вход. № 457 от 27.05.2026г.)</t>
  </si>
  <si>
    <t xml:space="preserve">КП 2 (вход. № 458 от 27.05.2026г.)</t>
  </si>
  <si>
    <t xml:space="preserve">КП 3 (вход. № 459 от 27.05.2026г.)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</si>
  <si>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</si>
  <si>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</si>
  <si>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</si>
  <si>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</si>
  <si>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</si>
  <si>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</si>
  <si>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</si>
  <si>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Оказание услуг по мониторингу загрязняющих веществ, выбрасываемых в атмосферный воздух на границе контура объекта (в 5 контрольных точках)</t>
  </si>
  <si>
    <t xml:space="preserve">усл.ед.</t>
  </si>
  <si>
    <t xml:space="preserve">Итого:</t>
  </si>
  <si>
    <t xml:space="preserve">В результате проведённого расчёта Н(М)ЦК контракта составила: 12 000 рублей 00 копеек</t>
  </si>
  <si>
    <t xml:space="preserve">Двенадцать тысяч рублей 00 копеек.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</si>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</sst>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1209240</xdr:colOff>
      <xdr:row>2</xdr:row>
      <xdr:rowOff>1922400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1899440" y="2752920"/>
          <a:ext cx="961560" cy="350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417240</xdr:colOff>
      <xdr:row>2</xdr:row>
      <xdr:rowOff>1626840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1918520" y="2581200"/>
          <a:ext cx="150480" cy="226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816120</xdr:colOff>
      <xdr:row>2</xdr:row>
      <xdr:rowOff>1170000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10625040" y="2000520"/>
          <a:ext cx="795600" cy="350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870120</xdr:colOff>
      <xdr:row>2</xdr:row>
      <xdr:rowOff>1036800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9632520" y="1781640"/>
          <a:ext cx="855360" cy="436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417240</xdr:colOff>
      <xdr:row>2</xdr:row>
      <xdr:rowOff>1626840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1918520" y="2581200"/>
          <a:ext cx="150480" cy="226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59.43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45" hidden="false" customHeight="false" outlineLevel="0" collapsed="false">
      <c r="A4" s="11" t="n">
        <v>1</v>
      </c>
      <c r="B4" s="12" t="s">
        <v>18</v>
      </c>
      <c r="C4" s="13" t="s">
        <v>19</v>
      </c>
      <c r="D4" s="14" t="n">
        <v>1</v>
      </c>
      <c r="E4" s="15" t="n">
        <v>12000</v>
      </c>
      <c r="F4" s="15" t="n">
        <v>20000</v>
      </c>
      <c r="G4" s="15" t="n">
        <v>22000</v>
      </c>
      <c r="H4" s="16" t="n">
        <f aca="false">AVERAGEA(E4:G4)</f>
        <v>18000</v>
      </c>
      <c r="I4" s="17" t="n">
        <f aca="false">SQRT(((SUM((POWER(G4-H4,2)),(POWER(F4-H4,2)),(POWER(E4-H4,2)))/(COLUMNS(E4:G4)-1))))</f>
        <v>5291.50262212918</v>
      </c>
      <c r="J4" s="18" t="n">
        <f aca="false">ROUND(I4/H4*100,2)</f>
        <v>29.4</v>
      </c>
      <c r="K4" s="19" t="n">
        <f aca="false">D4*H4</f>
        <v>18000</v>
      </c>
      <c r="L4" s="19" t="n">
        <f aca="false">E4</f>
        <v>12000</v>
      </c>
      <c r="M4" s="19" t="n">
        <f aca="false">L4</f>
        <v>12000</v>
      </c>
      <c r="N4" s="19" t="n">
        <f aca="false">M4*D4</f>
        <v>12000</v>
      </c>
    </row>
    <row r="5" customFormat="false" ht="15" hidden="false" customHeight="true" outlineLevel="0" collapsed="false">
      <c r="A5" s="21" t="s">
        <v>20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12000</v>
      </c>
    </row>
    <row r="6" customFormat="false" ht="15" hidden="false" customHeight="false" outlineLevel="0" collapsed="false">
      <c r="A6" s="22" t="s">
        <v>21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22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98" hidden="false" customHeight="true" outlineLevel="0" collapsed="false">
      <c r="A9" s="28" t="s">
        <v>23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24</v>
      </c>
      <c r="B10" s="29"/>
    </row>
    <row r="11" customFormat="false" ht="15" hidden="false" customHeight="false" outlineLevel="0" collapsed="false">
      <c r="A11" s="29"/>
      <c r="B11" s="29"/>
    </row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2026-05-27T16:03:23Z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