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Контрактный управляющий\Закупки\2026\1 Новое\1226 Эквайринг Интернет с 01.07\Закупка\"/>
    </mc:Choice>
  </mc:AlternateContent>
  <xr:revisionPtr revIDLastSave="0" documentId="13_ncr:1_{B8B39CE9-BAD2-41E4-A54C-C9BCBB20A6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цены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L7" i="1"/>
  <c r="M7" i="1" s="1"/>
  <c r="N7" i="1" s="1"/>
  <c r="O7" i="1"/>
  <c r="P7" i="1" s="1"/>
</calcChain>
</file>

<file path=xl/sharedStrings.xml><?xml version="1.0" encoding="utf-8"?>
<sst xmlns="http://schemas.openxmlformats.org/spreadsheetml/2006/main" count="30" uniqueCount="28">
  <si>
    <t>№ п\п</t>
  </si>
  <si>
    <t>Наименование услуги</t>
  </si>
  <si>
    <t>Среднее квадратичное отклонение</t>
  </si>
  <si>
    <t>Однородность совокупности значений выявленных цен, используемых в расчете НМЦК</t>
  </si>
  <si>
    <t xml:space="preserve">Средняя арифметическая цена за единицу     &lt;ц&gt; </t>
  </si>
  <si>
    <t>НМЦК, определенная методом сопоставимых рыночных цен (анализа рынка)</t>
  </si>
  <si>
    <r>
      <t xml:space="preserve">Коэффициент вариации цен
V (%)
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</si>
  <si>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t xml:space="preserve">Источники информации (коммерческие предложения) </t>
  </si>
  <si>
    <t>Ед.изм.</t>
  </si>
  <si>
    <t>усл.ед.</t>
  </si>
  <si>
    <t>Кол-во</t>
  </si>
  <si>
    <t>Начальный (максимальный) тариф-(%.) – минимальное значение</t>
  </si>
  <si>
    <t>тариф, %</t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</si>
  <si>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</si>
  <si>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</si>
  <si>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Заказчиком принято решение при расчете цены договора использовать минимальное ценовое предложение. </t>
  </si>
  <si>
    <t>--</t>
  </si>
  <si>
    <t>Начальная (максимальная) цена за единицу услуги, руб.</t>
  </si>
  <si>
    <t>% комиссии исполнителя</t>
  </si>
  <si>
    <t>Ед.изм</t>
  </si>
  <si>
    <t xml:space="preserve">ИЦИ №1
</t>
  </si>
  <si>
    <t xml:space="preserve">ИЦИ №2
</t>
  </si>
  <si>
    <t xml:space="preserve">ИЦИ №3
</t>
  </si>
  <si>
    <t>Директор</t>
  </si>
  <si>
    <t>А.И. Черторыжская</t>
  </si>
  <si>
    <t>Услуги интернет эквайринга</t>
  </si>
  <si>
    <t>Интернет эквайринг</t>
  </si>
  <si>
    <t xml:space="preserve">Под 1 условной единицей понимается оказание услуг интернет эквайриинга с неограниченным количеством операций, с предельной ценой  599 500,00 руб. с максимальным вознаграждением исполнителя в размере 2,51 руб. за операции(ю) на сто рублей или 2,51% от суммы операций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</si>
</sst>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10" fillId="0" borderId="0" xfId="0" applyFont="1" applyAlignment="1">
      <alignment horizontal="center"/>
    </xf>
    <xf numFmtId="0" fontId="0" fillId="0" borderId="0" xfId="0" applyFont="1"/>
    <xf numFmtId="0" fontId="10" fillId="0" borderId="0" xfId="0" applyFont="1"/>
    <xf numFmtId="0" fontId="0" fillId="0" borderId="0" xfId="0" applyFont="1"/>
    <xf numFmtId="2" fontId="8" fillId="0" borderId="1" xfId="0" applyNumberFormat="1" applyFont="1" applyBorder="1" applyAlignment="1">
      <alignment horizontal="center" vertical="center" wrapText="1"/>
    </xf>
    <xf numFmtId="49" fontId="3" fillId="2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3" fillId="0" borderId="0" xfId="0" applyFont="1" applyFill="1" applyAlignment="1">
      <alignment vertical="center" wrapText="1"/>
    </xf>
    <xf numFmtId="0" fontId="13" fillId="0" borderId="0" xfId="0" applyFont="1" applyAlignment="1">
      <alignment horizontal="left"/>
    </xf>
    <xf numFmtId="0" fontId="13" fillId="0" borderId="0" xfId="0" applyFont="1"/>
    <xf numFmtId="0" fontId="14" fillId="0" borderId="0" xfId="0" applyFont="1"/>
    <xf numFmtId="0" fontId="13" fillId="0" borderId="0" xfId="0" applyFont="1" applyFill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4" fillId="2" borderId="9" xfId="4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Обычный_Лист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3</xdr:row>
      <xdr:rowOff>952500</xdr:rowOff>
    </xdr:from>
    <xdr:to>
      <xdr:col>15</xdr:col>
      <xdr:colOff>0</xdr:colOff>
      <xdr:row>3</xdr:row>
      <xdr:rowOff>1304925</xdr:rowOff>
    </xdr:to>
    <xdr:pic>
      <xdr:nvPicPr>
        <xdr:cNvPr id="1401" name="Picture 1">
          <a:extLst>
            <a:ext uri="{FF2B5EF4-FFF2-40B4-BE49-F238E27FC236}">
              <a16:creationId xmlns:a16="http://schemas.microsoft.com/office/drawing/2014/main" id="{BEAFA816-FC66-4CCB-BFAB-7841CB588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0425" y="1819275"/>
          <a:ext cx="933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19050</xdr:colOff>
      <xdr:row>3</xdr:row>
      <xdr:rowOff>923925</xdr:rowOff>
    </xdr:from>
    <xdr:to>
      <xdr:col>13</xdr:col>
      <xdr:colOff>952500</xdr:colOff>
      <xdr:row>3</xdr:row>
      <xdr:rowOff>1362075</xdr:rowOff>
    </xdr:to>
    <xdr:pic>
      <xdr:nvPicPr>
        <xdr:cNvPr id="1402" name="Picture 2">
          <a:extLst>
            <a:ext uri="{FF2B5EF4-FFF2-40B4-BE49-F238E27FC236}">
              <a16:creationId xmlns:a16="http://schemas.microsoft.com/office/drawing/2014/main" id="{37FCCA46-D03C-4DCF-AA78-945A8E328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7925" y="1819275"/>
          <a:ext cx="933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view="pageBreakPreview" zoomScale="85" zoomScaleNormal="85" zoomScaleSheetLayoutView="85" workbookViewId="0">
      <selection activeCell="N10" sqref="N10"/>
    </sheetView>
  </sheetViews>
  <sheetFormatPr defaultRowHeight="15" x14ac:dyDescent="0.25"/>
  <cols>
    <col min="1" max="1" width="5.85546875" style="2" customWidth="1"/>
    <col min="2" max="2" width="15.7109375" style="2" customWidth="1"/>
    <col min="3" max="3" width="7.7109375" style="4" customWidth="1"/>
    <col min="4" max="4" width="9" style="4" customWidth="1"/>
    <col min="5" max="5" width="16.7109375" style="2" customWidth="1"/>
    <col min="6" max="6" width="6.140625" style="2" customWidth="1"/>
    <col min="7" max="7" width="5.28515625" style="4" customWidth="1"/>
    <col min="8" max="8" width="6.7109375" style="2" customWidth="1"/>
    <col min="9" max="9" width="6.140625" style="4" customWidth="1"/>
    <col min="10" max="10" width="5" style="2" customWidth="1"/>
    <col min="11" max="11" width="5.85546875" style="4" customWidth="1"/>
    <col min="12" max="12" width="16.7109375" style="2" customWidth="1"/>
    <col min="13" max="13" width="16" style="2" customWidth="1"/>
    <col min="14" max="15" width="14.28515625" style="2" customWidth="1"/>
    <col min="16" max="16" width="21.140625" style="2" customWidth="1"/>
    <col min="17" max="16384" width="9.140625" style="2"/>
  </cols>
  <sheetData>
    <row r="1" spans="1:16" ht="20.25" customHeight="1" x14ac:dyDescent="0.25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1"/>
    </row>
    <row r="2" spans="1:16" ht="55.5" customHeight="1" x14ac:dyDescent="0.25">
      <c r="A2" s="43" t="s">
        <v>14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9"/>
    </row>
    <row r="3" spans="1:16" ht="15" customHeight="1" x14ac:dyDescent="0.25">
      <c r="A3" s="45" t="s">
        <v>15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6" s="4" customFormat="1" ht="52.5" customHeight="1" x14ac:dyDescent="0.25">
      <c r="A4" s="39" t="s">
        <v>0</v>
      </c>
      <c r="B4" s="39" t="s">
        <v>1</v>
      </c>
      <c r="C4" s="39" t="s">
        <v>8</v>
      </c>
      <c r="D4" s="23" t="s">
        <v>10</v>
      </c>
      <c r="E4" s="24"/>
      <c r="F4" s="47" t="s">
        <v>7</v>
      </c>
      <c r="G4" s="47"/>
      <c r="H4" s="47"/>
      <c r="I4" s="47"/>
      <c r="J4" s="47"/>
      <c r="K4" s="47"/>
      <c r="L4" s="49" t="s">
        <v>3</v>
      </c>
      <c r="M4" s="49"/>
      <c r="N4" s="49"/>
      <c r="O4" s="33" t="s">
        <v>5</v>
      </c>
      <c r="P4" s="33"/>
    </row>
    <row r="5" spans="1:16" s="4" customFormat="1" ht="69.75" customHeight="1" x14ac:dyDescent="0.25">
      <c r="A5" s="39"/>
      <c r="B5" s="39"/>
      <c r="C5" s="39"/>
      <c r="D5" s="25"/>
      <c r="E5" s="26"/>
      <c r="F5" s="34" t="s">
        <v>20</v>
      </c>
      <c r="G5" s="34"/>
      <c r="H5" s="34" t="s">
        <v>21</v>
      </c>
      <c r="I5" s="34"/>
      <c r="J5" s="34" t="s">
        <v>22</v>
      </c>
      <c r="K5" s="34"/>
      <c r="L5" s="33" t="s">
        <v>4</v>
      </c>
      <c r="M5" s="48" t="s">
        <v>2</v>
      </c>
      <c r="N5" s="48" t="s">
        <v>6</v>
      </c>
      <c r="O5" s="33" t="s">
        <v>11</v>
      </c>
      <c r="P5" s="33" t="s">
        <v>17</v>
      </c>
    </row>
    <row r="6" spans="1:16" s="4" customFormat="1" ht="23.25" customHeight="1" x14ac:dyDescent="0.25">
      <c r="A6" s="39"/>
      <c r="B6" s="39"/>
      <c r="C6" s="39"/>
      <c r="D6" s="27"/>
      <c r="E6" s="28"/>
      <c r="F6" s="29" t="s">
        <v>12</v>
      </c>
      <c r="G6" s="30"/>
      <c r="H6" s="29" t="s">
        <v>12</v>
      </c>
      <c r="I6" s="30"/>
      <c r="J6" s="29"/>
      <c r="K6" s="30"/>
      <c r="L6" s="33"/>
      <c r="M6" s="48"/>
      <c r="N6" s="48"/>
      <c r="O6" s="33"/>
      <c r="P6" s="33"/>
    </row>
    <row r="7" spans="1:16" ht="46.5" customHeight="1" x14ac:dyDescent="0.25">
      <c r="A7" s="6">
        <v>1</v>
      </c>
      <c r="B7" s="7" t="s">
        <v>25</v>
      </c>
      <c r="C7" s="8" t="s">
        <v>9</v>
      </c>
      <c r="D7" s="21">
        <v>1</v>
      </c>
      <c r="E7" s="22"/>
      <c r="F7" s="40">
        <v>2.5099999999999998</v>
      </c>
      <c r="G7" s="41"/>
      <c r="H7" s="40">
        <v>2.81</v>
      </c>
      <c r="I7" s="41"/>
      <c r="J7" s="31" t="s">
        <v>16</v>
      </c>
      <c r="K7" s="32"/>
      <c r="L7" s="10">
        <f>AVERAGE(F7:I7)</f>
        <v>2.66</v>
      </c>
      <c r="M7" s="10">
        <f>SQRT(((SUM((POWER(F7-L7,2)),(POWER(H7-L7,2)),))))/(2-1)</f>
        <v>0.21213203435596445</v>
      </c>
      <c r="N7" s="5">
        <f>(M7/L7)*100</f>
        <v>7.9748885096227227</v>
      </c>
      <c r="O7" s="5">
        <f>MIN(F7:J7)</f>
        <v>2.5099999999999998</v>
      </c>
      <c r="P7" s="10">
        <f>O7*1</f>
        <v>2.5099999999999998</v>
      </c>
    </row>
    <row r="8" spans="1:16" s="4" customFormat="1" ht="24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"/>
      <c r="M8" s="1"/>
      <c r="N8" s="1"/>
      <c r="O8" s="1"/>
      <c r="P8" s="1"/>
    </row>
    <row r="9" spans="1:16" s="4" customFormat="1" ht="30.75" customHeight="1" x14ac:dyDescent="0.25">
      <c r="A9" s="11"/>
      <c r="B9" s="35"/>
      <c r="C9" s="36"/>
      <c r="D9" s="12" t="s">
        <v>19</v>
      </c>
      <c r="E9" s="12" t="s">
        <v>18</v>
      </c>
      <c r="F9" s="11"/>
      <c r="G9" s="11"/>
      <c r="H9" s="11"/>
      <c r="I9" s="11"/>
      <c r="J9" s="11"/>
      <c r="K9" s="11"/>
      <c r="L9" s="1"/>
      <c r="M9" s="1"/>
      <c r="N9" s="1"/>
      <c r="O9" s="1"/>
      <c r="P9" s="1"/>
    </row>
    <row r="10" spans="1:16" s="4" customFormat="1" ht="24" customHeight="1" x14ac:dyDescent="0.25">
      <c r="A10" s="11"/>
      <c r="B10" s="37" t="s">
        <v>26</v>
      </c>
      <c r="C10" s="38"/>
      <c r="D10" s="13" t="s">
        <v>9</v>
      </c>
      <c r="E10" s="14">
        <f>MIN(F7,H7,J7)</f>
        <v>2.5099999999999998</v>
      </c>
      <c r="F10" s="11"/>
      <c r="G10" s="11"/>
      <c r="H10" s="11"/>
      <c r="I10" s="11"/>
      <c r="J10" s="11"/>
      <c r="K10" s="11"/>
      <c r="L10" s="1"/>
      <c r="M10" s="1"/>
      <c r="N10" s="1"/>
      <c r="O10" s="1"/>
      <c r="P10" s="1"/>
    </row>
    <row r="11" spans="1:16" s="4" customFormat="1" ht="35.25" customHeight="1" x14ac:dyDescent="0.25">
      <c r="A11" s="11"/>
      <c r="B11" s="20" t="s">
        <v>27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s="4" customFormat="1" ht="20.25" customHeight="1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 s="19" customFormat="1" ht="21" hidden="1" customHeight="1" x14ac:dyDescent="0.25">
      <c r="A13" s="44"/>
      <c r="B13" s="44"/>
      <c r="C13" s="17"/>
      <c r="D13" s="17"/>
      <c r="E13" s="18" t="s">
        <v>23</v>
      </c>
      <c r="F13" s="18"/>
      <c r="G13" s="18"/>
      <c r="H13" s="18"/>
      <c r="I13" s="18"/>
      <c r="J13" s="18"/>
      <c r="K13" s="18"/>
      <c r="L13" s="18" t="s">
        <v>24</v>
      </c>
      <c r="M13" s="18"/>
      <c r="N13" s="18"/>
      <c r="O13" s="18"/>
      <c r="P13" s="18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</sheetData>
  <mergeCells count="29">
    <mergeCell ref="A1:O1"/>
    <mergeCell ref="A2:O2"/>
    <mergeCell ref="A13:B13"/>
    <mergeCell ref="A3:P3"/>
    <mergeCell ref="F4:K4"/>
    <mergeCell ref="F5:G5"/>
    <mergeCell ref="H5:I5"/>
    <mergeCell ref="L5:L6"/>
    <mergeCell ref="M5:M6"/>
    <mergeCell ref="N5:N6"/>
    <mergeCell ref="P5:P6"/>
    <mergeCell ref="A4:A6"/>
    <mergeCell ref="C4:C6"/>
    <mergeCell ref="L4:N4"/>
    <mergeCell ref="F6:G6"/>
    <mergeCell ref="F7:G7"/>
    <mergeCell ref="B11:P11"/>
    <mergeCell ref="D7:E7"/>
    <mergeCell ref="D4:E6"/>
    <mergeCell ref="J6:K6"/>
    <mergeCell ref="J7:K7"/>
    <mergeCell ref="O5:O6"/>
    <mergeCell ref="J5:K5"/>
    <mergeCell ref="O4:P4"/>
    <mergeCell ref="B9:C9"/>
    <mergeCell ref="B10:C10"/>
    <mergeCell ref="B4:B6"/>
    <mergeCell ref="H6:I6"/>
    <mergeCell ref="H7:I7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82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Пользователь_1</dc:creator>
  <cp:lastModifiedBy>Goszakaz</cp:lastModifiedBy>
  <cp:lastPrinted>2026-05-18T14:33:30Z</cp:lastPrinted>
  <dcterms:created xsi:type="dcterms:W3CDTF">2011-06-30T11:21:01Z</dcterms:created>
  <dcterms:modified xsi:type="dcterms:W3CDTF">2026-06-04T13:55:51Z</dcterms:modified>
</cp:coreProperties>
</file>