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05" yWindow="-105" windowWidth="20730" windowHeight="117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0" i="1" l="1"/>
  <c r="N13" i="1" l="1"/>
  <c r="N14" i="1"/>
  <c r="M13" i="1"/>
  <c r="M14" i="1"/>
  <c r="J10" i="1"/>
  <c r="P10" i="1" s="1"/>
  <c r="J11" i="1"/>
  <c r="P11" i="1" s="1"/>
  <c r="J12" i="1"/>
  <c r="P12" i="1" s="1"/>
  <c r="J13" i="1"/>
  <c r="P13" i="1" s="1"/>
  <c r="J14" i="1"/>
  <c r="P14" i="1" s="1"/>
  <c r="O14" i="1" l="1"/>
  <c r="O13" i="1"/>
  <c r="P15" i="1"/>
  <c r="N12" i="1"/>
  <c r="M12" i="1"/>
  <c r="N11" i="1"/>
  <c r="M11" i="1"/>
  <c r="N10" i="1"/>
  <c r="O10" i="1" l="1"/>
  <c r="O12" i="1"/>
  <c r="O11" i="1"/>
</calcChain>
</file>

<file path=xl/sharedStrings.xml><?xml version="1.0" encoding="utf-8"?>
<sst xmlns="http://schemas.openxmlformats.org/spreadsheetml/2006/main" count="39" uniqueCount="35">
  <si>
    <t>№ п/п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</si>
  <si>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</si>
  <si>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</si>
  <si>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</si>
  <si>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</si>
  <si>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</si>
  <si>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</si>
  <si>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</si>
  <si>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</si>
  <si>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</si>
  <si>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</si>
  <si>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</si>
  <si>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>кол-во товаров, ед.</t>
  </si>
  <si>
    <t xml:space="preserve">Начальная (максимальная) цена контракта </t>
  </si>
  <si>
    <t xml:space="preserve"> Ед.измерения/формат</t>
  </si>
  <si>
    <t>ИЦИ №4</t>
  </si>
  <si>
    <t>ИЦИ №5</t>
  </si>
  <si>
    <t>9=4+5+6+7+8</t>
  </si>
  <si>
    <t>10</t>
  </si>
  <si>
    <t>11= кол-во ответов ИЦИ</t>
  </si>
  <si>
    <t>12=          /11</t>
  </si>
  <si>
    <t>15=9*10.5/11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</si>
  <si>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</si>
  <si>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</si>
  <si>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 xml:space="preserve">                  , тыс.руб. </t>
  </si>
  <si>
    <t>Предмет контракта: обучение сотрудников ГБДОУ детского сада № 10 Выборгского района Санкт-Петербурга в 2025 году.</t>
  </si>
  <si>
    <t>шт.</t>
  </si>
  <si>
    <t>Опред+A1:Q33еление и обоснование НМЦК методом сопоставимых рыночных цен (анализ рынка)</t>
  </si>
  <si>
    <t xml:space="preserve">Перчатки МНОГОРАЗОВЫЕ латексные особопрочные БИКОЛОР
</t>
  </si>
  <si>
    <t>Перчатки нитриловые смотровые 50 пар (100 штук), размер 7-8, M (средний), голубые BENOVY Nitrile Chlorinated</t>
  </si>
  <si>
    <t>Салфетки бумажные 100 штук, 24×24 см</t>
  </si>
  <si>
    <t>Средство для удаления ржавчины и известкового налета, 750 г, САНОКС гель</t>
  </si>
  <si>
    <t>Перчатки нейлон с вспененным латексным обливом</t>
  </si>
  <si>
    <t>Начальная (максимальная) цена контракта 29293,68рублей.</t>
  </si>
  <si>
    <t>зав. хозяйством                             М.Д.Некрасова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</si>
</sst>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" fontId="0" fillId="0" borderId="0" xfId="0" applyNumberForma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center" wrapText="1"/>
    </xf>
    <xf numFmtId="0" fontId="0" fillId="0" borderId="7" xfId="0" applyBorder="1"/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14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7</xdr:row>
      <xdr:rowOff>352425</xdr:rowOff>
    </xdr:from>
    <xdr:to>
      <xdr:col>9</xdr:col>
      <xdr:colOff>561975</xdr:colOff>
      <xdr:row>7</xdr:row>
      <xdr:rowOff>352425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7</xdr:row>
      <xdr:rowOff>514350</xdr:rowOff>
    </xdr:from>
    <xdr:to>
      <xdr:col>13</xdr:col>
      <xdr:colOff>609600</xdr:colOff>
      <xdr:row>7</xdr:row>
      <xdr:rowOff>514350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34956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7</xdr:row>
      <xdr:rowOff>771525</xdr:rowOff>
    </xdr:from>
    <xdr:to>
      <xdr:col>14</xdr:col>
      <xdr:colOff>609600</xdr:colOff>
      <xdr:row>7</xdr:row>
      <xdr:rowOff>771525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7528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228600</xdr:rowOff>
    </xdr:from>
    <xdr:to>
      <xdr:col>12</xdr:col>
      <xdr:colOff>485775</xdr:colOff>
      <xdr:row>8</xdr:row>
      <xdr:rowOff>228600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24725" y="46101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7</xdr:row>
      <xdr:rowOff>533400</xdr:rowOff>
    </xdr:from>
    <xdr:to>
      <xdr:col>9</xdr:col>
      <xdr:colOff>695325</xdr:colOff>
      <xdr:row>7</xdr:row>
      <xdr:rowOff>533400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38600" y="35147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381000</xdr:colOff>
      <xdr:row>8</xdr:row>
      <xdr:rowOff>238125</xdr:rowOff>
    </xdr:from>
    <xdr:to>
      <xdr:col>12</xdr:col>
      <xdr:colOff>590550</xdr:colOff>
      <xdr:row>8</xdr:row>
      <xdr:rowOff>238125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86650" y="46196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609600</xdr:rowOff>
    </xdr:from>
    <xdr:to>
      <xdr:col>13</xdr:col>
      <xdr:colOff>609600</xdr:colOff>
      <xdr:row>7</xdr:row>
      <xdr:rowOff>609600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5909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57150</xdr:colOff>
      <xdr:row>7</xdr:row>
      <xdr:rowOff>885825</xdr:rowOff>
    </xdr:from>
    <xdr:to>
      <xdr:col>14</xdr:col>
      <xdr:colOff>609600</xdr:colOff>
      <xdr:row>7</xdr:row>
      <xdr:rowOff>885825</xdr:rowOff>
    </xdr:to>
    <xdr:pic>
      <xdr:nvPicPr>
        <xdr:cNvPr id="13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867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9525</xdr:colOff>
      <xdr:row>6</xdr:row>
      <xdr:rowOff>371475</xdr:rowOff>
    </xdr:from>
    <xdr:to>
      <xdr:col>15</xdr:col>
      <xdr:colOff>609600</xdr:colOff>
      <xdr:row>7</xdr:row>
      <xdr:rowOff>19050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486900" y="26003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19050</xdr:colOff>
      <xdr:row>7</xdr:row>
      <xdr:rowOff>209550</xdr:rowOff>
    </xdr:from>
    <xdr:to>
      <xdr:col>15</xdr:col>
      <xdr:colOff>609600</xdr:colOff>
      <xdr:row>7</xdr:row>
      <xdr:rowOff>209550</xdr:rowOff>
    </xdr:to>
    <xdr:pic>
      <xdr:nvPicPr>
        <xdr:cNvPr id="15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96425" y="31908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161925</xdr:colOff>
      <xdr:row>7</xdr:row>
      <xdr:rowOff>66675</xdr:rowOff>
    </xdr:from>
    <xdr:to>
      <xdr:col>16</xdr:col>
      <xdr:colOff>19050</xdr:colOff>
      <xdr:row>7</xdr:row>
      <xdr:rowOff>419100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497050" y="305752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7</xdr:row>
      <xdr:rowOff>819150</xdr:rowOff>
    </xdr:from>
    <xdr:to>
      <xdr:col>14</xdr:col>
      <xdr:colOff>714375</xdr:colOff>
      <xdr:row>8</xdr:row>
      <xdr:rowOff>28575</xdr:rowOff>
    </xdr:to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3810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628650</xdr:rowOff>
    </xdr:from>
    <xdr:to>
      <xdr:col>13</xdr:col>
      <xdr:colOff>885825</xdr:colOff>
      <xdr:row>7</xdr:row>
      <xdr:rowOff>1057275</xdr:rowOff>
    </xdr:to>
    <xdr:pic>
      <xdr:nvPicPr>
        <xdr:cNvPr id="22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4425" y="3619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149285</xdr:colOff>
      <xdr:row>7</xdr:row>
      <xdr:rowOff>369903</xdr:rowOff>
    </xdr:from>
    <xdr:to>
      <xdr:col>9</xdr:col>
      <xdr:colOff>596960</xdr:colOff>
      <xdr:row>7</xdr:row>
      <xdr:rowOff>703278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2985" y="336075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180975</xdr:rowOff>
    </xdr:from>
    <xdr:to>
      <xdr:col>12</xdr:col>
      <xdr:colOff>771525</xdr:colOff>
      <xdr:row>8</xdr:row>
      <xdr:rowOff>582757</xdr:rowOff>
    </xdr:to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44125" y="457200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14</xdr:row>
      <xdr:rowOff>47625</xdr:rowOff>
    </xdr:from>
    <xdr:to>
      <xdr:col>14</xdr:col>
      <xdr:colOff>723900</xdr:colOff>
      <xdr:row>14</xdr:row>
      <xdr:rowOff>203200</xdr:rowOff>
    </xdr:to>
    <xdr:pic>
      <xdr:nvPicPr>
        <xdr:cNvPr id="25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2992100" y="9191625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tabSelected="1" zoomScale="70" zoomScaleNormal="70" workbookViewId="0">
      <selection activeCell="E23" sqref="E23"/>
    </sheetView>
  </sheetViews>
  <sheetFormatPr defaultRowHeight="15" x14ac:dyDescent="0.25"/>
  <cols>
    <col min="1" max="1" width="4.7109375" customWidth="1"/>
    <col min="2" max="2" width="35.140625" customWidth="1"/>
    <col min="3" max="3" width="8" customWidth="1"/>
    <col min="4" max="4" width="6.140625" customWidth="1"/>
    <col min="5" max="6" width="13.85546875" customWidth="1"/>
    <col min="7" max="9" width="12.85546875" customWidth="1"/>
    <col min="10" max="10" width="13" customWidth="1"/>
    <col min="11" max="11" width="11.85546875" customWidth="1"/>
    <col min="12" max="12" width="11.7109375" customWidth="1"/>
    <col min="13" max="13" width="17" customWidth="1"/>
    <col min="14" max="14" width="17.85546875" customWidth="1"/>
    <col min="15" max="15" width="13.140625" customWidth="1"/>
    <col min="16" max="16" width="16.85546875" customWidth="1"/>
  </cols>
  <sheetData>
    <row r="1" spans="1:16" x14ac:dyDescent="0.25">
      <c r="A1" s="28" t="s">
        <v>27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6" ht="52.5" customHeight="1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6" ht="25.5" customHeight="1" x14ac:dyDescent="0.25">
      <c r="A3" s="39" t="s">
        <v>25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6" ht="51" customHeight="1" x14ac:dyDescent="0.25">
      <c r="A4" s="30" t="s">
        <v>22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6" ht="15.75" x14ac:dyDescent="0.25">
      <c r="A5" s="31" t="s">
        <v>23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</row>
    <row r="6" spans="1:16" ht="1.5" customHeight="1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"/>
      <c r="M6" s="2"/>
      <c r="N6" s="2"/>
      <c r="O6" s="3"/>
    </row>
    <row r="7" spans="1:16" ht="42" customHeight="1" x14ac:dyDescent="0.25">
      <c r="A7" s="32" t="s">
        <v>0</v>
      </c>
      <c r="B7" s="32" t="s">
        <v>11</v>
      </c>
      <c r="C7" s="47" t="s">
        <v>14</v>
      </c>
      <c r="D7" s="48"/>
      <c r="E7" s="37" t="s">
        <v>5</v>
      </c>
      <c r="F7" s="38"/>
      <c r="G7" s="38"/>
      <c r="H7" s="38"/>
      <c r="I7" s="38"/>
      <c r="J7" s="11"/>
      <c r="K7" s="10"/>
      <c r="L7" s="34" t="s">
        <v>6</v>
      </c>
      <c r="M7" s="36" t="s">
        <v>7</v>
      </c>
      <c r="N7" s="36"/>
      <c r="O7" s="36"/>
      <c r="P7" s="4" t="s">
        <v>24</v>
      </c>
    </row>
    <row r="8" spans="1:16" ht="87.75" customHeight="1" x14ac:dyDescent="0.25">
      <c r="A8" s="33"/>
      <c r="B8" s="40"/>
      <c r="C8" s="49"/>
      <c r="D8" s="50"/>
      <c r="E8" s="12" t="s">
        <v>2</v>
      </c>
      <c r="F8" s="12" t="s">
        <v>3</v>
      </c>
      <c r="G8" s="12" t="s">
        <v>4</v>
      </c>
      <c r="H8" s="12" t="s">
        <v>15</v>
      </c>
      <c r="I8" s="12" t="s">
        <v>16</v>
      </c>
      <c r="J8" s="13"/>
      <c r="K8" s="5" t="s">
        <v>12</v>
      </c>
      <c r="L8" s="35"/>
      <c r="M8" s="6" t="s">
        <v>8</v>
      </c>
      <c r="N8" s="7" t="s">
        <v>9</v>
      </c>
      <c r="O8" s="7" t="s">
        <v>10</v>
      </c>
      <c r="P8" s="8"/>
    </row>
    <row r="9" spans="1:16" ht="57" customHeight="1" x14ac:dyDescent="0.25">
      <c r="A9" s="14">
        <v>1</v>
      </c>
      <c r="B9" s="14">
        <v>2</v>
      </c>
      <c r="C9" s="51">
        <v>3</v>
      </c>
      <c r="D9" s="52"/>
      <c r="E9" s="15">
        <v>4</v>
      </c>
      <c r="F9" s="15">
        <v>5</v>
      </c>
      <c r="G9" s="14">
        <v>6</v>
      </c>
      <c r="H9" s="14">
        <v>7</v>
      </c>
      <c r="I9" s="14">
        <v>8</v>
      </c>
      <c r="J9" s="14" t="s">
        <v>17</v>
      </c>
      <c r="K9" s="16" t="s">
        <v>18</v>
      </c>
      <c r="L9" s="14" t="s">
        <v>19</v>
      </c>
      <c r="M9" s="17" t="s">
        <v>20</v>
      </c>
      <c r="N9" s="18">
        <v>13</v>
      </c>
      <c r="O9" s="18">
        <v>14</v>
      </c>
      <c r="P9" s="14" t="s">
        <v>21</v>
      </c>
    </row>
    <row r="10" spans="1:16" ht="60" x14ac:dyDescent="0.25">
      <c r="A10" s="24">
        <v>1</v>
      </c>
      <c r="B10" s="25" t="s">
        <v>28</v>
      </c>
      <c r="C10" s="27" t="s">
        <v>26</v>
      </c>
      <c r="D10" s="27"/>
      <c r="E10" s="20">
        <v>135</v>
      </c>
      <c r="F10" s="20">
        <v>130</v>
      </c>
      <c r="G10" s="20">
        <v>125</v>
      </c>
      <c r="H10" s="20">
        <v>0</v>
      </c>
      <c r="I10" s="20">
        <v>0</v>
      </c>
      <c r="J10" s="20">
        <f t="shared" ref="J10:J14" si="0">SUM(E10+F10+G10)</f>
        <v>390</v>
      </c>
      <c r="K10" s="21">
        <v>20</v>
      </c>
      <c r="L10" s="21">
        <v>3</v>
      </c>
      <c r="M10" s="22">
        <f>AVERAGE(E10:E10:G10)</f>
        <v>130</v>
      </c>
      <c r="N10" s="22">
        <f>STDEV(E10:E10:G10)</f>
        <v>5</v>
      </c>
      <c r="O10" s="9">
        <f t="shared" ref="O10:O14" si="1">N10/M10</f>
        <v>3.8461538461538464E-2</v>
      </c>
      <c r="P10" s="20">
        <f t="shared" ref="P10:P14" si="2">J10*K10/L10</f>
        <v>2600</v>
      </c>
    </row>
    <row r="11" spans="1:16" ht="67.5" customHeight="1" x14ac:dyDescent="0.25">
      <c r="A11" s="14">
        <v>2</v>
      </c>
      <c r="B11" s="25" t="s">
        <v>29</v>
      </c>
      <c r="C11" s="27" t="s">
        <v>26</v>
      </c>
      <c r="D11" s="27"/>
      <c r="E11" s="20">
        <v>615.6</v>
      </c>
      <c r="F11" s="20">
        <v>592.79999999999995</v>
      </c>
      <c r="G11" s="20">
        <v>570</v>
      </c>
      <c r="H11" s="20">
        <v>0</v>
      </c>
      <c r="I11" s="20">
        <v>0</v>
      </c>
      <c r="J11" s="20">
        <f t="shared" si="0"/>
        <v>1778.4</v>
      </c>
      <c r="K11" s="21">
        <v>10</v>
      </c>
      <c r="L11" s="21">
        <v>3</v>
      </c>
      <c r="M11" s="22">
        <f>AVERAGE(E11:E11:G11)</f>
        <v>592.80000000000007</v>
      </c>
      <c r="N11" s="22">
        <f>STDEV(E11:E11:G11)</f>
        <v>22.800000000000011</v>
      </c>
      <c r="O11" s="9">
        <f t="shared" si="1"/>
        <v>3.8461538461538478E-2</v>
      </c>
      <c r="P11" s="20">
        <f t="shared" si="2"/>
        <v>5928</v>
      </c>
    </row>
    <row r="12" spans="1:16" ht="34.5" customHeight="1" x14ac:dyDescent="0.25">
      <c r="A12" s="24">
        <v>3</v>
      </c>
      <c r="B12" s="25" t="s">
        <v>30</v>
      </c>
      <c r="C12" s="27" t="s">
        <v>26</v>
      </c>
      <c r="D12" s="27"/>
      <c r="E12" s="20">
        <v>39.96</v>
      </c>
      <c r="F12" s="20">
        <v>38.479999999999997</v>
      </c>
      <c r="G12" s="20">
        <v>37</v>
      </c>
      <c r="H12" s="20">
        <v>0</v>
      </c>
      <c r="I12" s="20">
        <v>0</v>
      </c>
      <c r="J12" s="20">
        <f t="shared" si="0"/>
        <v>115.44</v>
      </c>
      <c r="K12" s="21">
        <v>351</v>
      </c>
      <c r="L12" s="21">
        <v>3</v>
      </c>
      <c r="M12" s="22">
        <f>AVERAGE(E12:E12:G12)</f>
        <v>38.479999999999997</v>
      </c>
      <c r="N12" s="22">
        <f>STDEV(E12:E12:G12)</f>
        <v>1.4800000000000004</v>
      </c>
      <c r="O12" s="9">
        <f t="shared" si="1"/>
        <v>3.8461538461538478E-2</v>
      </c>
      <c r="P12" s="20">
        <f t="shared" si="2"/>
        <v>13506.480000000001</v>
      </c>
    </row>
    <row r="13" spans="1:16" ht="39" customHeight="1" x14ac:dyDescent="0.25">
      <c r="A13" s="14">
        <v>4</v>
      </c>
      <c r="B13" s="25" t="s">
        <v>31</v>
      </c>
      <c r="C13" s="27" t="s">
        <v>26</v>
      </c>
      <c r="D13" s="27"/>
      <c r="E13" s="20">
        <v>167.4</v>
      </c>
      <c r="F13" s="20">
        <v>161.19999999999999</v>
      </c>
      <c r="G13" s="20">
        <v>155</v>
      </c>
      <c r="H13" s="20">
        <v>0</v>
      </c>
      <c r="I13" s="20">
        <v>0</v>
      </c>
      <c r="J13" s="20">
        <f t="shared" si="0"/>
        <v>483.6</v>
      </c>
      <c r="K13" s="21">
        <v>36</v>
      </c>
      <c r="L13" s="21">
        <v>3</v>
      </c>
      <c r="M13" s="22">
        <f>AVERAGE(E13:E13:G13)</f>
        <v>161.20000000000002</v>
      </c>
      <c r="N13" s="22">
        <f>STDEV(E13:E13:G13)</f>
        <v>6.2000000000000028</v>
      </c>
      <c r="O13" s="9">
        <f t="shared" si="1"/>
        <v>3.8461538461538478E-2</v>
      </c>
      <c r="P13" s="20">
        <f t="shared" si="2"/>
        <v>5803.2000000000007</v>
      </c>
    </row>
    <row r="14" spans="1:16" ht="30" x14ac:dyDescent="0.25">
      <c r="A14" s="24">
        <v>5</v>
      </c>
      <c r="B14" s="25" t="s">
        <v>32</v>
      </c>
      <c r="C14" s="27" t="s">
        <v>26</v>
      </c>
      <c r="D14" s="27"/>
      <c r="E14" s="20">
        <v>75.599999999999994</v>
      </c>
      <c r="F14" s="20">
        <v>72.8</v>
      </c>
      <c r="G14" s="20">
        <v>70</v>
      </c>
      <c r="H14" s="20">
        <v>0</v>
      </c>
      <c r="I14" s="20">
        <v>0</v>
      </c>
      <c r="J14" s="20">
        <f t="shared" si="0"/>
        <v>218.39999999999998</v>
      </c>
      <c r="K14" s="21">
        <v>20</v>
      </c>
      <c r="L14" s="21">
        <v>3</v>
      </c>
      <c r="M14" s="22">
        <f>AVERAGE(E14:E14:G14)</f>
        <v>72.8</v>
      </c>
      <c r="N14" s="22">
        <f>STDEV(E14:E14:G14)</f>
        <v>2.7999999999999972</v>
      </c>
      <c r="O14" s="9">
        <f t="shared" si="1"/>
        <v>3.8461538461538422E-2</v>
      </c>
      <c r="P14" s="20">
        <f t="shared" si="2"/>
        <v>1456</v>
      </c>
    </row>
    <row r="15" spans="1:16" ht="18.95" customHeight="1" x14ac:dyDescent="0.25">
      <c r="A15" s="19"/>
      <c r="B15" s="44" t="s">
        <v>13</v>
      </c>
      <c r="C15" s="45"/>
      <c r="D15" s="46"/>
      <c r="E15" s="46"/>
      <c r="F15" s="46"/>
      <c r="G15" s="46"/>
      <c r="H15" s="46"/>
      <c r="I15" s="46"/>
      <c r="J15" s="46"/>
      <c r="K15" s="19"/>
      <c r="L15" s="19"/>
      <c r="M15" s="19"/>
      <c r="N15" s="19"/>
      <c r="O15" s="19"/>
      <c r="P15" s="23">
        <f>SUM(P10:P14)</f>
        <v>29293.680000000004</v>
      </c>
    </row>
    <row r="16" spans="1:16" x14ac:dyDescent="0.25">
      <c r="H16" s="1"/>
      <c r="I16" s="1"/>
      <c r="J16" s="1"/>
    </row>
    <row r="17" spans="2:11" ht="15.75" x14ac:dyDescent="0.25">
      <c r="B17" s="41" t="s">
        <v>33</v>
      </c>
      <c r="C17" s="41"/>
      <c r="D17" s="41"/>
      <c r="E17" s="41"/>
      <c r="F17" s="41"/>
      <c r="G17" s="41"/>
      <c r="H17" s="41"/>
      <c r="I17" s="41"/>
      <c r="J17" s="41"/>
      <c r="K17" s="41"/>
    </row>
    <row r="18" spans="2:11" x14ac:dyDescent="0.25">
      <c r="B18" s="42" t="s">
        <v>34</v>
      </c>
      <c r="C18" s="43"/>
      <c r="D18" s="43"/>
      <c r="E18" s="43"/>
      <c r="F18" s="43"/>
      <c r="G18" s="43"/>
      <c r="H18" s="43"/>
      <c r="I18" s="43"/>
      <c r="J18" s="1"/>
    </row>
    <row r="19" spans="2:11" ht="16.5" customHeight="1" x14ac:dyDescent="0.25">
      <c r="B19" s="43"/>
      <c r="C19" s="43"/>
      <c r="D19" s="43"/>
      <c r="E19" s="43"/>
      <c r="F19" s="43"/>
      <c r="G19" s="43"/>
      <c r="H19" s="43"/>
      <c r="I19" s="43"/>
      <c r="J19" s="1"/>
    </row>
    <row r="20" spans="2:11" x14ac:dyDescent="0.25">
      <c r="H20" s="1"/>
      <c r="I20" s="1"/>
      <c r="J20" s="1"/>
    </row>
    <row r="21" spans="2:11" x14ac:dyDescent="0.25">
      <c r="H21" s="1"/>
      <c r="I21" s="1"/>
      <c r="J21" s="1"/>
    </row>
    <row r="22" spans="2:11" x14ac:dyDescent="0.25">
      <c r="H22" s="1"/>
      <c r="I22" s="1"/>
      <c r="J22" s="1"/>
    </row>
    <row r="23" spans="2:11" x14ac:dyDescent="0.25">
      <c r="E23" s="26"/>
      <c r="H23" s="1"/>
      <c r="I23" s="1"/>
      <c r="J23" s="1"/>
    </row>
    <row r="24" spans="2:11" x14ac:dyDescent="0.25">
      <c r="H24" s="1"/>
      <c r="I24" s="1"/>
      <c r="J24" s="1"/>
    </row>
    <row r="25" spans="2:11" x14ac:dyDescent="0.25">
      <c r="H25" s="1"/>
      <c r="I25" s="1"/>
      <c r="J25" s="1"/>
    </row>
    <row r="26" spans="2:11" x14ac:dyDescent="0.25">
      <c r="H26" s="1"/>
      <c r="I26" s="1"/>
      <c r="J26" s="1"/>
    </row>
    <row r="27" spans="2:11" x14ac:dyDescent="0.25">
      <c r="H27" s="1"/>
      <c r="I27" s="1"/>
      <c r="J27" s="1"/>
    </row>
    <row r="28" spans="2:11" x14ac:dyDescent="0.25">
      <c r="H28" s="1"/>
      <c r="I28" s="1"/>
      <c r="J28" s="1"/>
    </row>
    <row r="29" spans="2:11" x14ac:dyDescent="0.25">
      <c r="H29" s="1"/>
      <c r="I29" s="1"/>
      <c r="J29" s="1"/>
    </row>
    <row r="30" spans="2:11" x14ac:dyDescent="0.25">
      <c r="H30" s="1"/>
      <c r="I30" s="1"/>
      <c r="J30" s="1"/>
    </row>
    <row r="31" spans="2:11" x14ac:dyDescent="0.25">
      <c r="H31" s="1"/>
      <c r="I31" s="1"/>
      <c r="J31" s="1"/>
    </row>
    <row r="32" spans="2:11" x14ac:dyDescent="0.25">
      <c r="H32" s="1"/>
      <c r="I32" s="1"/>
      <c r="J32" s="1"/>
    </row>
    <row r="33" spans="8:10" x14ac:dyDescent="0.25">
      <c r="H33" s="1"/>
      <c r="I33" s="1"/>
      <c r="J33" s="1"/>
    </row>
    <row r="34" spans="8:10" x14ac:dyDescent="0.25">
      <c r="H34" s="1"/>
      <c r="I34" s="1"/>
      <c r="J34" s="1"/>
    </row>
    <row r="35" spans="8:10" x14ac:dyDescent="0.25">
      <c r="H35" s="1"/>
      <c r="I35" s="1"/>
      <c r="J35" s="1"/>
    </row>
    <row r="36" spans="8:10" x14ac:dyDescent="0.25">
      <c r="H36" s="1"/>
      <c r="I36" s="1"/>
      <c r="J36" s="1"/>
    </row>
  </sheetData>
  <mergeCells count="20">
    <mergeCell ref="B17:K17"/>
    <mergeCell ref="B18:I19"/>
    <mergeCell ref="B15:J15"/>
    <mergeCell ref="C7:D8"/>
    <mergeCell ref="C9:D9"/>
    <mergeCell ref="C10:D10"/>
    <mergeCell ref="C11:D11"/>
    <mergeCell ref="C12:D12"/>
    <mergeCell ref="C13:D13"/>
    <mergeCell ref="C14:D14"/>
    <mergeCell ref="A1:O1"/>
    <mergeCell ref="A2:O2"/>
    <mergeCell ref="A4:O4"/>
    <mergeCell ref="A5:O5"/>
    <mergeCell ref="A7:A8"/>
    <mergeCell ref="L7:L8"/>
    <mergeCell ref="M7:O7"/>
    <mergeCell ref="E7:I7"/>
    <mergeCell ref="A3:P3"/>
    <mergeCell ref="B7:B8"/>
  </mergeCells>
  <pageMargins left="0.25" right="0.25" top="0.75" bottom="0.75" header="0.3" footer="0.3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2026-06-03T10:14:21Z</dcterms:modified>
</cp:coreProperties>
</file>