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filterPrivacy="1" defaultThemeVersion="124226"/>
  <xr:revisionPtr revIDLastSave="0" documentId="13_ncr:1_{5E32447F-6FD1-4859-9EDC-CA6A8A3129A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2" i="1" l="1"/>
  <c r="K11" i="1"/>
  <c r="K13" i="1" l="1"/>
  <c r="F12" i="1" l="1"/>
  <c r="H12" i="1" s="1"/>
  <c r="G12" i="1" s="1"/>
  <c r="A12" i="1" l="1"/>
</calcChain>
</file>

<file path=xl/sharedStrings.xml><?xml version="1.0" encoding="utf-8"?>
<sst xmlns="http://schemas.openxmlformats.org/spreadsheetml/2006/main" count="25" uniqueCount="24">
  <si>
    <t>№ п/п</t>
  </si>
  <si>
    <t>Средняя цена, руб &lt;ц&gt;</t>
  </si>
  <si>
    <t>Коэффициент вариации V</t>
  </si>
  <si>
    <t>Среднее квадратичное отклонение σ</t>
  </si>
  <si>
    <t>Итого</t>
  </si>
  <si>
    <t>Расчет начальной максимальной цены контракта</t>
  </si>
  <si>
    <t>Контрактный управляющий                                             Фуркова О.Б.</t>
  </si>
  <si>
    <t>В соответствии с п.3.20 методических рекомендаций в целях определения однородности совокупности значений выявленных цен, используемых в расчете НМЦК в соответствии с настоящим разделом, рекомендуется определять коэффициент вариации. Коэффициент вариации цены определяется по следующей формуле:
 ,
где:
V - коэффициент вариации;
  - 
i - номер источника ценовой информации; среднее квадратичное отклонение;
  - цена единицы товара, работы, услуги, указанная в источнике с номером i;
&lt;ц&gt; - средняя арифметическая величина цены единицы товара, работы, услуги;
n - количество значений, используемых в расчете.
В соответствии с п.3.21 методических рекомендаций НМЦК методом сопоставимых рыночных цен (анализа рынка) определяется по формуле:
 ,
где:
 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 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</t>
  </si>
  <si>
    <t>Наименование ТРУ</t>
  </si>
  <si>
    <t>Сумма ( с учетом предельной цены), руб</t>
  </si>
  <si>
    <t>Количество</t>
  </si>
  <si>
    <t>Единица измерения</t>
  </si>
  <si>
    <t>шт</t>
  </si>
  <si>
    <t xml:space="preserve"> Начальная (максимальная) цена контракта сформирована Госзаказчиком методом сопоставимых рыночных цен (анализа рынка)  на основании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  с единственным поставщиком (подрядчиком, исполнителем)» с учётом расходов на перевозку до места назначения, погрузку-разгрузку, сборку, страхование, уплату таможенных пошлин, налогов и других обязательных платежей, в том числе НДС. 
Для определения цены контракта проведен мониторинг цен из реестра контрактов,проведен анализ рынка, проведен поиск товаров и цен согласно Распоряжению Комитета по государственному заказу Санкт-Петербурга от 31.05.2018 № 100-р. Получены сведения о ценах:</t>
  </si>
  <si>
    <r>
      <t>Поставщик № 1, руб (ц</t>
    </r>
    <r>
      <rPr>
        <vertAlign val="subscript"/>
        <sz val="12"/>
        <color theme="1"/>
        <rFont val="Times New Roman"/>
        <family val="1"/>
        <charset val="204"/>
      </rPr>
      <t>1</t>
    </r>
    <r>
      <rPr>
        <sz val="12"/>
        <color theme="1"/>
        <rFont val="Times New Roman"/>
        <family val="1"/>
        <charset val="204"/>
      </rPr>
      <t xml:space="preserve">) </t>
    </r>
  </si>
  <si>
    <r>
      <t>Поставщик №3, руб (ц</t>
    </r>
    <r>
      <rPr>
        <vertAlign val="subscript"/>
        <sz val="12"/>
        <color theme="1"/>
        <rFont val="Times New Roman"/>
        <family val="1"/>
        <charset val="204"/>
      </rPr>
      <t>3</t>
    </r>
    <r>
      <rPr>
        <sz val="12"/>
        <color theme="1"/>
        <rFont val="Times New Roman"/>
        <family val="1"/>
        <charset val="204"/>
      </rPr>
      <t xml:space="preserve">) </t>
    </r>
  </si>
  <si>
    <r>
      <t>Поставщик №2, руб (ц</t>
    </r>
    <r>
      <rPr>
        <vertAlign val="subscript"/>
        <sz val="12"/>
        <color theme="1"/>
        <rFont val="Times New Roman"/>
        <family val="1"/>
        <charset val="204"/>
      </rPr>
      <t>2</t>
    </r>
    <r>
      <rPr>
        <sz val="12"/>
        <color theme="1"/>
        <rFont val="Times New Roman"/>
        <family val="1"/>
        <charset val="204"/>
      </rPr>
      <t xml:space="preserve">) </t>
    </r>
  </si>
  <si>
    <r>
      <t xml:space="preserve">
</t>
    </r>
    <r>
      <rPr>
        <b/>
        <sz val="12"/>
        <color theme="1"/>
        <rFont val="Times New Roman"/>
        <family val="1"/>
        <charset val="204"/>
      </rPr>
      <t>Позиции 1 и 2, включенные в объект закупки,</t>
    </r>
    <r>
      <rPr>
        <sz val="12"/>
        <color theme="1"/>
        <rFont val="Times New Roman"/>
        <family val="1"/>
        <charset val="204"/>
      </rPr>
      <t xml:space="preserve"> в соответствии с Приложением № 2 Постановления Правительства РФ от 23.12.2024 № 1875 «О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лиц» (далее – Постановление) отнесены к товарам   в отношении которых устанавливается ограничение закупок для обеспечения государственных и муниципальных нужд, закупок отдельными видами юридических лиц. В соответствии с подпунктом г пункта 7 ПП № 1875 от 23.12.2024г. при определении НМЦК данное постановление не применяется.  При проведении закупки через Электронный магазин ограничение не применяется                                                    </t>
    </r>
  </si>
  <si>
    <t>При расчете НМЦК использованы Средняя цена с НДС, руб. из Реестра товаров для обеспечения нужд Санкт-Петербурга на 2 квартал 2026 года и предельная цена.</t>
  </si>
  <si>
    <t>Электрочайник бытовой</t>
  </si>
  <si>
    <t>Пункт №1-Средняя цена с НДС, руб. из реестра товаров и предельная цена</t>
  </si>
  <si>
    <t>Пункт №2: Поставщик № 1, 2, 3-скриншоты с экрана (см обоснование цены)</t>
  </si>
  <si>
    <t>Печь микроволновая</t>
  </si>
  <si>
    <t>Итого НМКЦ  составляет 12912 (Двенадцать тысяч девятьсот двенадцать) рублей 39 копеек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</si>
</sst>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vertAlign val="subscript"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center" wrapText="1"/>
    </xf>
    <xf numFmtId="164" fontId="3" fillId="0" borderId="1" xfId="0" applyNumberFormat="1" applyFont="1" applyBorder="1" applyAlignment="1">
      <alignment horizontal="center" wrapText="1"/>
    </xf>
    <xf numFmtId="0" fontId="1" fillId="0" borderId="4" xfId="0" applyFont="1" applyBorder="1" applyAlignment="1">
      <alignment vertical="top" wrapText="1"/>
    </xf>
    <xf numFmtId="164" fontId="3" fillId="0" borderId="5" xfId="0" applyNumberFormat="1" applyFont="1" applyBorder="1" applyAlignment="1">
      <alignment horizontal="center" wrapText="1"/>
    </xf>
    <xf numFmtId="0" fontId="1" fillId="0" borderId="1" xfId="0" applyFont="1" applyFill="1" applyBorder="1" applyAlignment="1">
      <alignment vertical="top" wrapText="1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4" fillId="0" borderId="0" xfId="0" applyFont="1"/>
    <xf numFmtId="4" fontId="1" fillId="0" borderId="1" xfId="0" applyNumberFormat="1" applyFont="1" applyBorder="1"/>
    <xf numFmtId="164" fontId="3" fillId="3" borderId="1" xfId="0" applyNumberFormat="1" applyFont="1" applyFill="1" applyBorder="1" applyAlignment="1">
      <alignment horizontal="center" wrapText="1"/>
    </xf>
    <xf numFmtId="0" fontId="1" fillId="0" borderId="7" xfId="0" applyFont="1" applyBorder="1" applyAlignment="1"/>
    <xf numFmtId="4" fontId="1" fillId="3" borderId="1" xfId="0" applyNumberFormat="1" applyFont="1" applyFill="1" applyBorder="1" applyAlignment="1">
      <alignment horizontal="center"/>
    </xf>
    <xf numFmtId="0" fontId="1" fillId="3" borderId="3" xfId="0" applyFont="1" applyFill="1" applyBorder="1" applyAlignment="1">
      <alignment vertical="top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5" xfId="0" applyFont="1" applyBorder="1" applyAlignment="1"/>
    <xf numFmtId="0" fontId="1" fillId="0" borderId="6" xfId="0" applyFont="1" applyBorder="1" applyAlignment="1"/>
    <xf numFmtId="0" fontId="1" fillId="0" borderId="7" xfId="0" applyFont="1" applyBorder="1" applyAlignment="1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4" fillId="0" borderId="0" xfId="0" applyFont="1" applyAlignment="1">
      <alignment horizontal="left" wrapText="1"/>
    </xf>
    <xf numFmtId="164" fontId="3" fillId="2" borderId="1" xfId="0" applyNumberFormat="1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7"/>
  <sheetViews>
    <sheetView tabSelected="1" topLeftCell="A13" zoomScaleNormal="100" workbookViewId="0">
      <selection activeCell="A14" sqref="A14:K14"/>
    </sheetView>
  </sheetViews>
  <sheetFormatPr defaultColWidth="8.85546875" defaultRowHeight="15.75" x14ac:dyDescent="0.25"/>
  <cols>
    <col min="1" max="1" width="5.28515625" style="11" customWidth="1"/>
    <col min="2" max="2" width="25.140625" style="11" customWidth="1"/>
    <col min="3" max="3" width="15.7109375" style="11" customWidth="1"/>
    <col min="4" max="4" width="15.42578125" style="11" customWidth="1"/>
    <col min="5" max="5" width="16.7109375" style="11" customWidth="1"/>
    <col min="6" max="6" width="14.140625" style="11" customWidth="1"/>
    <col min="7" max="7" width="14" style="11" customWidth="1"/>
    <col min="8" max="8" width="14.7109375" style="11" customWidth="1"/>
    <col min="9" max="9" width="9.28515625" style="11" customWidth="1"/>
    <col min="10" max="10" width="11.85546875" style="11" customWidth="1"/>
    <col min="11" max="11" width="16.7109375" style="11" customWidth="1"/>
    <col min="12" max="16384" width="8.85546875" style="11"/>
  </cols>
  <sheetData>
    <row r="2" spans="1:11" x14ac:dyDescent="0.25">
      <c r="A2" s="23" t="s">
        <v>5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ht="14.25" customHeight="1" x14ac:dyDescent="0.2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1" ht="65.25" customHeight="1" x14ac:dyDescent="0.25">
      <c r="A4" s="24" t="s">
        <v>17</v>
      </c>
      <c r="B4" s="24"/>
      <c r="C4" s="24"/>
      <c r="D4" s="24"/>
      <c r="E4" s="24"/>
      <c r="F4" s="24"/>
      <c r="G4" s="24"/>
      <c r="H4" s="24"/>
      <c r="I4" s="24"/>
      <c r="J4" s="24"/>
      <c r="K4" s="24"/>
    </row>
    <row r="5" spans="1:11" ht="43.5" customHeight="1" x14ac:dyDescent="0.25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</row>
    <row r="6" spans="1:11" ht="160.5" customHeight="1" x14ac:dyDescent="0.25">
      <c r="A6" s="24" t="s">
        <v>13</v>
      </c>
      <c r="B6" s="25"/>
      <c r="C6" s="25"/>
      <c r="D6" s="25"/>
      <c r="E6" s="25"/>
      <c r="F6" s="25"/>
      <c r="G6" s="25"/>
      <c r="H6" s="25"/>
      <c r="I6" s="25"/>
      <c r="J6" s="25"/>
      <c r="K6" s="25"/>
    </row>
    <row r="7" spans="1:11" ht="45.75" customHeight="1" x14ac:dyDescent="0.25">
      <c r="A7" s="24" t="s">
        <v>18</v>
      </c>
      <c r="B7" s="25"/>
      <c r="C7" s="25"/>
      <c r="D7" s="25"/>
      <c r="E7" s="25"/>
      <c r="F7" s="25"/>
      <c r="G7" s="25"/>
      <c r="H7" s="25"/>
      <c r="I7" s="25"/>
      <c r="J7" s="25"/>
      <c r="K7" s="25"/>
    </row>
    <row r="8" spans="1:11" ht="45.75" customHeight="1" x14ac:dyDescent="0.25">
      <c r="A8" s="26" t="s">
        <v>20</v>
      </c>
      <c r="B8" s="25"/>
      <c r="C8" s="25"/>
      <c r="D8" s="25"/>
      <c r="E8" s="25"/>
      <c r="F8" s="25"/>
      <c r="G8" s="25"/>
      <c r="H8" s="25"/>
      <c r="I8" s="25"/>
      <c r="J8" s="25"/>
      <c r="K8" s="25"/>
    </row>
    <row r="9" spans="1:11" ht="45.75" customHeight="1" thickBot="1" x14ac:dyDescent="0.3">
      <c r="A9" s="26" t="s">
        <v>21</v>
      </c>
      <c r="B9" s="25"/>
      <c r="C9" s="25"/>
      <c r="D9" s="25"/>
      <c r="E9" s="25"/>
      <c r="F9" s="25"/>
      <c r="G9" s="25"/>
      <c r="H9" s="25"/>
      <c r="I9" s="25"/>
      <c r="J9" s="25"/>
      <c r="K9" s="25"/>
    </row>
    <row r="10" spans="1:11" ht="99" customHeight="1" x14ac:dyDescent="0.35">
      <c r="A10" s="1" t="s">
        <v>0</v>
      </c>
      <c r="B10" s="2" t="s">
        <v>8</v>
      </c>
      <c r="C10" s="2" t="s">
        <v>14</v>
      </c>
      <c r="D10" s="2" t="s">
        <v>16</v>
      </c>
      <c r="E10" s="2" t="s">
        <v>15</v>
      </c>
      <c r="F10" s="17" t="s">
        <v>1</v>
      </c>
      <c r="G10" s="3" t="s">
        <v>2</v>
      </c>
      <c r="H10" s="6" t="s">
        <v>3</v>
      </c>
      <c r="I10" s="8" t="s">
        <v>10</v>
      </c>
      <c r="J10" s="8" t="s">
        <v>11</v>
      </c>
      <c r="K10" s="8" t="s">
        <v>9</v>
      </c>
    </row>
    <row r="11" spans="1:11" ht="48.75" customHeight="1" x14ac:dyDescent="0.25">
      <c r="A11" s="4">
        <v>1</v>
      </c>
      <c r="B11" s="4" t="s">
        <v>19</v>
      </c>
      <c r="C11" s="14"/>
      <c r="D11" s="5"/>
      <c r="E11" s="5"/>
      <c r="F11" s="27">
        <v>1052.3499999999999</v>
      </c>
      <c r="G11" s="9"/>
      <c r="H11" s="7"/>
      <c r="I11" s="10">
        <v>3</v>
      </c>
      <c r="J11" s="10" t="s">
        <v>12</v>
      </c>
      <c r="K11" s="16">
        <f>I11*F11</f>
        <v>3157.0499999999997</v>
      </c>
    </row>
    <row r="12" spans="1:11" ht="48" customHeight="1" x14ac:dyDescent="0.25">
      <c r="A12" s="4">
        <f>A11+1</f>
        <v>2</v>
      </c>
      <c r="B12" s="4" t="s">
        <v>22</v>
      </c>
      <c r="C12" s="14">
        <v>4743</v>
      </c>
      <c r="D12" s="14">
        <v>4990</v>
      </c>
      <c r="E12" s="5">
        <v>4900</v>
      </c>
      <c r="F12" s="14">
        <f t="shared" ref="F12" si="0">(C12+D12+E12)/3</f>
        <v>4877.666666666667</v>
      </c>
      <c r="G12" s="9">
        <f t="shared" ref="G12" si="1">H12/F12*100</f>
        <v>2.5628100844576043</v>
      </c>
      <c r="H12" s="7">
        <f t="shared" ref="H12" si="2">SQRT(((C12-F12)*(C12-F12)+(D12-F12)*(D12-F12)+(E12-F12)*(E12-F12))/2)</f>
        <v>125.00533321956041</v>
      </c>
      <c r="I12" s="10">
        <v>2</v>
      </c>
      <c r="J12" s="10" t="s">
        <v>12</v>
      </c>
      <c r="K12" s="16">
        <f>4877.67*I12</f>
        <v>9755.34</v>
      </c>
    </row>
    <row r="13" spans="1:11" x14ac:dyDescent="0.25">
      <c r="A13" s="20" t="s">
        <v>4</v>
      </c>
      <c r="B13" s="21"/>
      <c r="C13" s="21"/>
      <c r="D13" s="21"/>
      <c r="E13" s="21"/>
      <c r="F13" s="21"/>
      <c r="G13" s="21"/>
      <c r="H13" s="21"/>
      <c r="I13" s="22"/>
      <c r="J13" s="15"/>
      <c r="K13" s="13">
        <f>SUM(K11:K12)</f>
        <v>12912.39</v>
      </c>
    </row>
    <row r="14" spans="1:11" ht="315.75" customHeight="1" x14ac:dyDescent="0.25">
      <c r="A14" s="18" t="s">
        <v>7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</row>
    <row r="16" spans="1:11" x14ac:dyDescent="0.25">
      <c r="A16" s="12" t="s">
        <v>23</v>
      </c>
    </row>
    <row r="17" spans="1:1" ht="30" customHeight="1" x14ac:dyDescent="0.25">
      <c r="A17" s="11" t="s">
        <v>6</v>
      </c>
    </row>
  </sheetData>
  <mergeCells count="9">
    <mergeCell ref="A14:K14"/>
    <mergeCell ref="A13:I13"/>
    <mergeCell ref="A2:K2"/>
    <mergeCell ref="A3:K3"/>
    <mergeCell ref="A7:K7"/>
    <mergeCell ref="A4:K5"/>
    <mergeCell ref="A6:K6"/>
    <mergeCell ref="A8:K8"/>
    <mergeCell ref="A9:K9"/>
  </mergeCells>
  <pageMargins left="0.70866141732283472" right="0.70866141732283472" top="0.74803149606299213" bottom="0.74803149606299213" header="0.31496062992125984" footer="0.31496062992125984"/>
  <pageSetup paperSize="9" scale="7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2026-06-08T08:36:07Z</dcterms:modified>
</cp:coreProperties>
</file>